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pborc\Dropbox\Komputer\Downloads\"/>
    </mc:Choice>
  </mc:AlternateContent>
  <xr:revisionPtr revIDLastSave="0" documentId="8_{4F95D1A2-DA18-479D-8EBA-E15B9BCABFC5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FRS I" sheetId="6" r:id="rId1"/>
    <sheet name="FRS II" sheetId="2" r:id="rId2"/>
    <sheet name="FRS III IV V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0" i="2" l="1"/>
  <c r="D26" i="6"/>
  <c r="C139" i="2"/>
  <c r="C138" i="2"/>
  <c r="C135" i="2"/>
  <c r="C131" i="2"/>
  <c r="C74" i="2"/>
  <c r="C66" i="2"/>
  <c r="C70" i="2"/>
  <c r="C80" i="2"/>
  <c r="C61" i="2"/>
  <c r="C49" i="2"/>
  <c r="C40" i="2"/>
  <c r="C34" i="2"/>
  <c r="C12" i="2"/>
  <c r="C4" i="2"/>
  <c r="C90" i="2"/>
  <c r="C93" i="2"/>
  <c r="C101" i="2"/>
  <c r="C110" i="2"/>
  <c r="C113" i="2"/>
  <c r="C118" i="2"/>
  <c r="C124" i="2"/>
  <c r="C129" i="2"/>
</calcChain>
</file>

<file path=xl/sharedStrings.xml><?xml version="1.0" encoding="utf-8"?>
<sst xmlns="http://schemas.openxmlformats.org/spreadsheetml/2006/main" count="314" uniqueCount="175">
  <si>
    <t>Samorząd Studentów</t>
  </si>
  <si>
    <t>PROJEKT</t>
  </si>
  <si>
    <t>kwota</t>
  </si>
  <si>
    <t>Asian European Partnership for Development</t>
  </si>
  <si>
    <t>Bal SGH</t>
  </si>
  <si>
    <t>Bieg SGH</t>
  </si>
  <si>
    <t>Cykliczne Imprezy Kulturalne</t>
  </si>
  <si>
    <t>DeBBaty</t>
  </si>
  <si>
    <t>Dni Adaptacyjne</t>
  </si>
  <si>
    <t>Konferencja Polskich Uczelni Ekonomicznych</t>
  </si>
  <si>
    <t>Konferencje</t>
  </si>
  <si>
    <t>Transekonomik</t>
  </si>
  <si>
    <t>RW</t>
  </si>
  <si>
    <t>Rezerwa I Filar</t>
  </si>
  <si>
    <t>Suma</t>
  </si>
  <si>
    <t>Nazwa organizacji</t>
  </si>
  <si>
    <t>Nazwa projektu</t>
  </si>
  <si>
    <t>Kwota [PLN]</t>
  </si>
  <si>
    <t>SKN GEiBR</t>
  </si>
  <si>
    <t>GeoQuiz</t>
  </si>
  <si>
    <t>GIS Day</t>
  </si>
  <si>
    <t>Łączna kwota przyznanych środków</t>
  </si>
  <si>
    <t>SKN Statystyki</t>
  </si>
  <si>
    <t>Warsztaty z Pythona</t>
  </si>
  <si>
    <t>Business Hackathon</t>
  </si>
  <si>
    <t>Wielka SGH-owa Powtórka ze Statystyki</t>
  </si>
  <si>
    <t>NZS SGH</t>
  </si>
  <si>
    <t>Zaczarowana Zbiórka</t>
  </si>
  <si>
    <t>Wampiriada</t>
  </si>
  <si>
    <t>Tydzień Uśmiechu</t>
  </si>
  <si>
    <t>Świat na ekranie</t>
  </si>
  <si>
    <t>Szkoła Główna Ekologiczna</t>
  </si>
  <si>
    <t>Pstrykaliada</t>
  </si>
  <si>
    <t>Odkrycie Rynku</t>
  </si>
  <si>
    <t>Gastromania</t>
  </si>
  <si>
    <t>Drogowskazy Kariery</t>
  </si>
  <si>
    <t>Dopowiedzenia</t>
  </si>
  <si>
    <t>Dyskusyjny Klub Filmowy Overground</t>
  </si>
  <si>
    <t>Bardzo Kulturalna Komisja</t>
  </si>
  <si>
    <t>Animal Day</t>
  </si>
  <si>
    <t>Zrzeszenie Studentów Polskich</t>
  </si>
  <si>
    <t>Tydzień Kobiet Sukcesu</t>
  </si>
  <si>
    <t>EKOstudent</t>
  </si>
  <si>
    <t>CEMS Club Warsaw</t>
  </si>
  <si>
    <t>Diverse Internship Programme</t>
  </si>
  <si>
    <t>TEDxSGH</t>
  </si>
  <si>
    <t>Paderewski Academy</t>
  </si>
  <si>
    <t>Inspiring Solutions</t>
  </si>
  <si>
    <t>SKN Negocjator</t>
  </si>
  <si>
    <t>Warsaw Negotiation Round</t>
  </si>
  <si>
    <t>Warsaw Negotiation Conference</t>
  </si>
  <si>
    <t>The Deal</t>
  </si>
  <si>
    <t>Szkolenia Negocjacyjne</t>
  </si>
  <si>
    <t>Konferencja Negocjator</t>
  </si>
  <si>
    <t>Game of Minds</t>
  </si>
  <si>
    <t>Celuj w Przyszłość</t>
  </si>
  <si>
    <t>SKN Marketingu</t>
  </si>
  <si>
    <t>Social Media Social Business</t>
  </si>
  <si>
    <t>Passion Marketing</t>
  </si>
  <si>
    <t>Ambient Days</t>
  </si>
  <si>
    <t>Branded Fashion</t>
  </si>
  <si>
    <t>SKN Energetyki</t>
  </si>
  <si>
    <t>SKN Zarządzania w Sporcie</t>
  </si>
  <si>
    <t>Sport Management Academy</t>
  </si>
  <si>
    <t>Igrzyska Kół Naukowych</t>
  </si>
  <si>
    <t>SKN Akceleracji</t>
  </si>
  <si>
    <t>Badanie Gmina na 5!</t>
  </si>
  <si>
    <t>SKN Finansów i Makroekonomii</t>
  </si>
  <si>
    <t>Kongres Makroekonomiczny</t>
  </si>
  <si>
    <t>Reforma dla Polski</t>
  </si>
  <si>
    <t>Przegląd Ekonomiczno-Społeczny</t>
  </si>
  <si>
    <t>Monitoring Makroekonomiczny</t>
  </si>
  <si>
    <t>Gabinet Cieni Rady Polityki Pieniężnej</t>
  </si>
  <si>
    <t>SKN Biznesu</t>
  </si>
  <si>
    <t>Akademia Inwestowania Alternatywnego</t>
  </si>
  <si>
    <t>SKN Ekonomii Politycznej</t>
  </si>
  <si>
    <t>Sondażownia</t>
  </si>
  <si>
    <t>Book Discussion Club</t>
  </si>
  <si>
    <t>Ekonomia Polityczna, Głupcze!</t>
  </si>
  <si>
    <t>Gospodarka pod Lupą</t>
  </si>
  <si>
    <t>Rzeczpospolita Babska</t>
  </si>
  <si>
    <t>SKN Spraw Zagranicznych</t>
  </si>
  <si>
    <t>Weimarskie Forum Gospodarcze</t>
  </si>
  <si>
    <t>Human Rights Week</t>
  </si>
  <si>
    <t>Piknik Międzynarodowy</t>
  </si>
  <si>
    <t>Redakcja Spraw Zagranicznych</t>
  </si>
  <si>
    <t>SKN Startups and Innovation</t>
  </si>
  <si>
    <t>Startup Step by Step</t>
  </si>
  <si>
    <t>MeetUp with Startup</t>
  </si>
  <si>
    <t>SKN Badań nad Konkurencyjnością</t>
  </si>
  <si>
    <t>Konferencja Metaekonomiczna</t>
  </si>
  <si>
    <t>Turniej Debat Oksfordzkich</t>
  </si>
  <si>
    <t>Stowarzyszenie Akademickie Magpress</t>
  </si>
  <si>
    <t>Inspiracja Roku</t>
  </si>
  <si>
    <t>Kulturalna Mapa Warszawy</t>
  </si>
  <si>
    <t>Pokieruj Swoją Karierą</t>
  </si>
  <si>
    <t>Świąteczny Koncert SGH</t>
  </si>
  <si>
    <t>ESN</t>
  </si>
  <si>
    <t>Travel</t>
  </si>
  <si>
    <t>Rezerwa</t>
  </si>
  <si>
    <t>Łącznie</t>
  </si>
  <si>
    <t>Nowe inicjatywy finansowane ze środków III filaru FRS</t>
  </si>
  <si>
    <t>Suma środków</t>
  </si>
  <si>
    <t xml:space="preserve">Maksymalne dofinansowanie do projektu </t>
  </si>
  <si>
    <t>Klub uczelniany AZS SGH</t>
  </si>
  <si>
    <t>224 000 zł</t>
  </si>
  <si>
    <t>Zespoły artystyczne</t>
  </si>
  <si>
    <t>200 000 zł</t>
  </si>
  <si>
    <t>Enactus</t>
  </si>
  <si>
    <t>Konferencja Samorządów Uczniowskich</t>
  </si>
  <si>
    <t>Test Wiedzy Ekonomicznej</t>
  </si>
  <si>
    <t>Targi Samorządu Terytorialnego</t>
  </si>
  <si>
    <t>Summer University Warsaw 2024</t>
  </si>
  <si>
    <t>Informator dla studentów I roku studiów magisterskich</t>
  </si>
  <si>
    <t>Discover Europe 2024</t>
  </si>
  <si>
    <t>Urodziny Manufaktury Kultury</t>
  </si>
  <si>
    <t>Mobility Week 2024</t>
  </si>
  <si>
    <t>Niezależny Miesięcznik Studentów “MAGIEL” Numer 215</t>
  </si>
  <si>
    <t>Akademia Debat Oksfordzkich</t>
  </si>
  <si>
    <t>Wielka Powtórka z Mikroekonomii II</t>
  </si>
  <si>
    <t>Akcja Dyplomacja 2024</t>
  </si>
  <si>
    <t>Academic Polish Model United Nations (POLMUN) 2024</t>
  </si>
  <si>
    <t>Projekt Korea</t>
  </si>
  <si>
    <t>Światowe poniedziałki</t>
  </si>
  <si>
    <t>PolEcon’24</t>
  </si>
  <si>
    <t>E&amp;P Academy</t>
  </si>
  <si>
    <t>Akademia AI</t>
  </si>
  <si>
    <t>Kongres Finansowy</t>
  </si>
  <si>
    <t>Integracja z FM</t>
  </si>
  <si>
    <t>Prognozy Gospodarki Polskiej SKN FM</t>
  </si>
  <si>
    <t>Zostań Mistrzem R</t>
  </si>
  <si>
    <t xml:space="preserve">AI Conference </t>
  </si>
  <si>
    <t>Data Visualization &amp; BI meetups</t>
  </si>
  <si>
    <t>Konferencja aktuarialna</t>
  </si>
  <si>
    <t>Niezbędnik Wyboru Wykładowców SGH</t>
  </si>
  <si>
    <t>Band’s Battle</t>
  </si>
  <si>
    <t>Drugie Życie</t>
  </si>
  <si>
    <t>Finał WOŚP w Szkole Głównej Handlowej w Warszawie</t>
  </si>
  <si>
    <t>Ogólnopolski Konkurs Fotografii Studenckiej 2024</t>
  </si>
  <si>
    <t>Road to Excellence – edycja jesienna</t>
  </si>
  <si>
    <t>Road to Excellence – edycja wiosenna</t>
  </si>
  <si>
    <t xml:space="preserve"> Studenci dla Zdrowia</t>
  </si>
  <si>
    <t>Szkoła Główna Golfowa</t>
  </si>
  <si>
    <t>Dzień Podróżnika</t>
  </si>
  <si>
    <t>Wystartuj 2024</t>
  </si>
  <si>
    <t>Men’s Week 12.0</t>
  </si>
  <si>
    <t>CEMS Leaders</t>
  </si>
  <si>
    <t>CEMS MIM Care</t>
  </si>
  <si>
    <t>Graduate Programme Day</t>
  </si>
  <si>
    <t>WARroom</t>
  </si>
  <si>
    <t>Konferencja AutoPressEnter</t>
  </si>
  <si>
    <t>PressEnter</t>
  </si>
  <si>
    <t>Studencki Turniej Naukowy</t>
  </si>
  <si>
    <t>Warsaw Negotiation Game 2024</t>
  </si>
  <si>
    <t>XI Genialny Mówca</t>
  </si>
  <si>
    <t>XII Konferencja Coachingu</t>
  </si>
  <si>
    <t>X Konferencja „Forum Gmin na 5!”</t>
  </si>
  <si>
    <t>Żagle Biznesu SGH</t>
  </si>
  <si>
    <t xml:space="preserve">Energetyka Dla Każdego </t>
  </si>
  <si>
    <t>Energy Week 2024</t>
  </si>
  <si>
    <t>Future Energy Summit 2024</t>
  </si>
  <si>
    <t xml:space="preserve"> Poznaj Mistrza</t>
  </si>
  <si>
    <t>SKN GIS</t>
  </si>
  <si>
    <t>Spotkania GIS</t>
  </si>
  <si>
    <t xml:space="preserve">Akademia Giełdowa </t>
  </si>
  <si>
    <t xml:space="preserve">British-Polish Investment Alliance </t>
  </si>
  <si>
    <t>Fintech Future 2024</t>
  </si>
  <si>
    <t>Klub Inwestora</t>
  </si>
  <si>
    <t>Data Science na GCP</t>
  </si>
  <si>
    <t>Data-Driven Magazine</t>
  </si>
  <si>
    <t>SKN Data Science</t>
  </si>
  <si>
    <t>Jarmark Bożonarodzeniowy</t>
  </si>
  <si>
    <t>Juwenalia Warszawskie 2024</t>
  </si>
  <si>
    <t>Mosty Ekonomiczne 2024</t>
  </si>
  <si>
    <t>Obóz Zerowy Wetlina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</si>
</sst>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#,##0.00\ [$zł-415]"/>
    <numFmt numFmtId="165" formatCode="#,##0&quot;zł&quot;"/>
  </numFmts>
  <fonts count="14" x14ac:knownFonts="1">
    <font>
      <sz val="10"/>
      <color rgb="FF000000"/>
      <name val="Arial"/>
      <scheme val="minor"/>
    </font>
    <font>
      <sz val="10"/>
      <color theme="1"/>
      <name val="Arial"/>
      <family val="2"/>
      <charset val="238"/>
      <scheme val="minor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  <scheme val="minor"/>
    </font>
    <font>
      <sz val="10"/>
      <color rgb="FF000000"/>
      <name val="Arial"/>
      <family val="2"/>
      <charset val="238"/>
      <scheme val="minor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i/>
      <sz val="10"/>
      <color rgb="FF000000"/>
      <name val="Calibri"/>
      <family val="2"/>
      <charset val="238"/>
    </font>
    <font>
      <b/>
      <i/>
      <sz val="10"/>
      <color theme="1"/>
      <name val="Arial"/>
      <family val="2"/>
      <charset val="238"/>
      <scheme val="minor"/>
    </font>
    <font>
      <sz val="10"/>
      <name val="Arial"/>
      <family val="2"/>
      <charset val="238"/>
    </font>
    <font>
      <b/>
      <i/>
      <sz val="10"/>
      <color theme="1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rgb="FFFFFFFF"/>
        <bgColor rgb="FFFFFFFF"/>
      </patternFill>
    </fill>
    <fill>
      <patternFill patternType="solid">
        <fgColor rgb="FF93C47D"/>
        <bgColor rgb="FF93C47D"/>
      </patternFill>
    </fill>
    <fill>
      <patternFill patternType="solid">
        <fgColor rgb="FFFFFFFF"/>
        <bgColor rgb="FF000000"/>
      </patternFill>
    </fill>
    <fill>
      <patternFill patternType="solid">
        <fgColor rgb="FFB6D7A8"/>
        <bgColor rgb="FF8EA9DB"/>
      </patternFill>
    </fill>
    <fill>
      <patternFill patternType="solid">
        <fgColor rgb="FF6AA84F"/>
        <bgColor rgb="FFA4C2F4"/>
      </patternFill>
    </fill>
    <fill>
      <patternFill patternType="solid">
        <fgColor theme="0"/>
        <bgColor rgb="FFFFFFFF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50">
    <xf numFmtId="0" fontId="0" fillId="0" borderId="0" xfId="0"/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165" fontId="1" fillId="0" borderId="3" xfId="0" applyNumberFormat="1" applyFont="1" applyBorder="1" applyAlignment="1">
      <alignment horizontal="center"/>
    </xf>
    <xf numFmtId="44" fontId="0" fillId="0" borderId="0" xfId="1" applyFont="1"/>
    <xf numFmtId="44" fontId="0" fillId="0" borderId="0" xfId="0" applyNumberFormat="1"/>
    <xf numFmtId="44" fontId="4" fillId="0" borderId="7" xfId="1" applyFont="1" applyBorder="1"/>
    <xf numFmtId="4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44" fontId="1" fillId="0" borderId="3" xfId="1" applyFont="1" applyBorder="1" applyAlignment="1">
      <alignment horizontal="center"/>
    </xf>
    <xf numFmtId="0" fontId="5" fillId="3" borderId="3" xfId="0" applyFont="1" applyFill="1" applyBorder="1"/>
    <xf numFmtId="0" fontId="5" fillId="3" borderId="2" xfId="0" applyFont="1" applyFill="1" applyBorder="1"/>
    <xf numFmtId="0" fontId="6" fillId="4" borderId="4" xfId="0" applyFont="1" applyFill="1" applyBorder="1"/>
    <xf numFmtId="164" fontId="6" fillId="4" borderId="5" xfId="0" applyNumberFormat="1" applyFont="1" applyFill="1" applyBorder="1" applyAlignment="1">
      <alignment horizontal="right"/>
    </xf>
    <xf numFmtId="0" fontId="5" fillId="3" borderId="4" xfId="0" applyFont="1" applyFill="1" applyBorder="1"/>
    <xf numFmtId="164" fontId="5" fillId="3" borderId="5" xfId="0" applyNumberFormat="1" applyFont="1" applyFill="1" applyBorder="1" applyAlignment="1">
      <alignment horizontal="right"/>
    </xf>
    <xf numFmtId="0" fontId="9" fillId="0" borderId="4" xfId="0" applyFont="1" applyBorder="1"/>
    <xf numFmtId="0" fontId="9" fillId="0" borderId="5" xfId="0" applyFont="1" applyBorder="1"/>
    <xf numFmtId="44" fontId="9" fillId="0" borderId="12" xfId="1" applyFont="1" applyBorder="1" applyAlignment="1">
      <alignment horizontal="right"/>
    </xf>
    <xf numFmtId="44" fontId="9" fillId="0" borderId="13" xfId="1" applyFont="1" applyBorder="1" applyAlignment="1">
      <alignment horizontal="right"/>
    </xf>
    <xf numFmtId="0" fontId="9" fillId="6" borderId="3" xfId="0" applyFont="1" applyFill="1" applyBorder="1"/>
    <xf numFmtId="44" fontId="9" fillId="6" borderId="8" xfId="1" applyFont="1" applyFill="1" applyBorder="1"/>
    <xf numFmtId="44" fontId="9" fillId="0" borderId="8" xfId="1" applyFont="1" applyBorder="1" applyAlignment="1">
      <alignment horizontal="right"/>
    </xf>
    <xf numFmtId="44" fontId="9" fillId="0" borderId="9" xfId="1" applyFont="1" applyBorder="1" applyAlignment="1">
      <alignment horizontal="right"/>
    </xf>
    <xf numFmtId="0" fontId="9" fillId="0" borderId="7" xfId="0" applyFont="1" applyBorder="1"/>
    <xf numFmtId="0" fontId="9" fillId="6" borderId="7" xfId="0" applyFont="1" applyFill="1" applyBorder="1"/>
    <xf numFmtId="44" fontId="13" fillId="0" borderId="8" xfId="1" applyFont="1" applyBorder="1"/>
    <xf numFmtId="0" fontId="8" fillId="7" borderId="3" xfId="0" applyFont="1" applyFill="1" applyBorder="1"/>
    <xf numFmtId="0" fontId="8" fillId="7" borderId="2" xfId="0" applyFont="1" applyFill="1" applyBorder="1"/>
    <xf numFmtId="0" fontId="10" fillId="7" borderId="4" xfId="0" applyFont="1" applyFill="1" applyBorder="1"/>
    <xf numFmtId="0" fontId="10" fillId="7" borderId="5" xfId="0" applyFont="1" applyFill="1" applyBorder="1"/>
    <xf numFmtId="44" fontId="10" fillId="7" borderId="13" xfId="1" applyFont="1" applyFill="1" applyBorder="1" applyAlignment="1">
      <alignment horizontal="right"/>
    </xf>
    <xf numFmtId="44" fontId="10" fillId="7" borderId="8" xfId="1" applyFont="1" applyFill="1" applyBorder="1" applyAlignment="1">
      <alignment horizontal="right"/>
    </xf>
    <xf numFmtId="44" fontId="10" fillId="7" borderId="9" xfId="1" applyFont="1" applyFill="1" applyBorder="1" applyAlignment="1">
      <alignment horizontal="right"/>
    </xf>
    <xf numFmtId="0" fontId="10" fillId="8" borderId="4" xfId="0" applyFont="1" applyFill="1" applyBorder="1"/>
    <xf numFmtId="0" fontId="10" fillId="8" borderId="5" xfId="0" applyFont="1" applyFill="1" applyBorder="1"/>
    <xf numFmtId="44" fontId="10" fillId="8" borderId="13" xfId="1" applyFont="1" applyFill="1" applyBorder="1" applyAlignment="1">
      <alignment horizontal="right"/>
    </xf>
    <xf numFmtId="0" fontId="10" fillId="7" borderId="10" xfId="0" applyFont="1" applyFill="1" applyBorder="1"/>
    <xf numFmtId="0" fontId="10" fillId="7" borderId="11" xfId="0" applyFont="1" applyFill="1" applyBorder="1"/>
    <xf numFmtId="44" fontId="10" fillId="7" borderId="14" xfId="1" applyFont="1" applyFill="1" applyBorder="1" applyAlignment="1">
      <alignment horizontal="right"/>
    </xf>
    <xf numFmtId="0" fontId="7" fillId="9" borderId="4" xfId="0" applyFont="1" applyFill="1" applyBorder="1"/>
    <xf numFmtId="164" fontId="7" fillId="9" borderId="5" xfId="0" applyNumberFormat="1" applyFont="1" applyFill="1" applyBorder="1" applyAlignment="1">
      <alignment horizontal="right"/>
    </xf>
    <xf numFmtId="0" fontId="6" fillId="9" borderId="4" xfId="0" applyFont="1" applyFill="1" applyBorder="1"/>
    <xf numFmtId="164" fontId="6" fillId="9" borderId="5" xfId="0" applyNumberFormat="1" applyFont="1" applyFill="1" applyBorder="1" applyAlignment="1">
      <alignment horizontal="right"/>
    </xf>
    <xf numFmtId="0" fontId="5" fillId="2" borderId="6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2" xfId="0" applyFont="1" applyBorder="1"/>
    <xf numFmtId="0" fontId="1" fillId="5" borderId="1" xfId="0" applyFont="1" applyFill="1" applyBorder="1" applyAlignment="1">
      <alignment horizontal="center"/>
    </xf>
    <xf numFmtId="0" fontId="2" fillId="0" borderId="2" xfId="0" applyFont="1" applyBorder="1"/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colors>
    <mruColors>
      <color rgb="FFB6D7A8"/>
      <color rgb="FF6AA84F"/>
      <color rgb="FFDCEB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8A010-1151-4806-B4F8-0CA7AE31B436}">
  <dimension ref="C3:D26"/>
  <sheetViews>
    <sheetView topLeftCell="A3" zoomScale="79" workbookViewId="0">
      <selection activeCell="C4" sqref="C4"/>
    </sheetView>
  </sheetViews>
  <sheetFormatPr defaultRowHeight="12.5" x14ac:dyDescent="0.25"/>
  <cols>
    <col min="3" max="3" width="44.6328125" bestFit="1" customWidth="1"/>
    <col min="4" max="4" width="12.1796875" bestFit="1" customWidth="1"/>
  </cols>
  <sheetData>
    <row r="3" spans="3:4" ht="13" x14ac:dyDescent="0.3">
      <c r="C3" s="44" t="s">
        <v>0</v>
      </c>
      <c r="D3" s="45"/>
    </row>
    <row r="4" spans="3:4" ht="13" x14ac:dyDescent="0.3">
      <c r="C4" s="10" t="s">
        <v>1</v>
      </c>
      <c r="D4" s="11" t="s">
        <v>2</v>
      </c>
    </row>
    <row r="5" spans="3:4" ht="13" x14ac:dyDescent="0.3">
      <c r="C5" s="12" t="s">
        <v>3</v>
      </c>
      <c r="D5" s="13">
        <v>5400</v>
      </c>
    </row>
    <row r="6" spans="3:4" ht="13" x14ac:dyDescent="0.3">
      <c r="C6" s="12" t="s">
        <v>4</v>
      </c>
      <c r="D6" s="13">
        <v>33000</v>
      </c>
    </row>
    <row r="7" spans="3:4" ht="13" x14ac:dyDescent="0.3">
      <c r="C7" s="12" t="s">
        <v>5</v>
      </c>
      <c r="D7" s="13">
        <v>40000</v>
      </c>
    </row>
    <row r="8" spans="3:4" ht="13" x14ac:dyDescent="0.3">
      <c r="C8" s="12" t="s">
        <v>6</v>
      </c>
      <c r="D8" s="13">
        <v>36000</v>
      </c>
    </row>
    <row r="9" spans="3:4" ht="13" x14ac:dyDescent="0.3">
      <c r="C9" s="12" t="s">
        <v>7</v>
      </c>
      <c r="D9" s="13">
        <v>13500</v>
      </c>
    </row>
    <row r="10" spans="3:4" ht="13" x14ac:dyDescent="0.3">
      <c r="C10" s="12" t="s">
        <v>8</v>
      </c>
      <c r="D10" s="13">
        <v>3800</v>
      </c>
    </row>
    <row r="11" spans="3:4" ht="13" x14ac:dyDescent="0.3">
      <c r="C11" s="40" t="s">
        <v>108</v>
      </c>
      <c r="D11" s="41">
        <v>7300</v>
      </c>
    </row>
    <row r="12" spans="3:4" ht="13" x14ac:dyDescent="0.3">
      <c r="C12" s="40" t="s">
        <v>113</v>
      </c>
      <c r="D12" s="41">
        <v>670</v>
      </c>
    </row>
    <row r="13" spans="3:4" ht="13" x14ac:dyDescent="0.3">
      <c r="C13" s="40" t="s">
        <v>171</v>
      </c>
      <c r="D13" s="41">
        <v>1480</v>
      </c>
    </row>
    <row r="14" spans="3:4" ht="13" x14ac:dyDescent="0.3">
      <c r="C14" s="42" t="s">
        <v>172</v>
      </c>
      <c r="D14" s="43">
        <v>68000</v>
      </c>
    </row>
    <row r="15" spans="3:4" ht="13" x14ac:dyDescent="0.3">
      <c r="C15" s="42" t="s">
        <v>9</v>
      </c>
      <c r="D15" s="43">
        <v>3200</v>
      </c>
    </row>
    <row r="16" spans="3:4" ht="13" x14ac:dyDescent="0.3">
      <c r="C16" s="40" t="s">
        <v>109</v>
      </c>
      <c r="D16" s="41">
        <v>8200</v>
      </c>
    </row>
    <row r="17" spans="3:4" ht="13" x14ac:dyDescent="0.3">
      <c r="C17" s="42" t="s">
        <v>10</v>
      </c>
      <c r="D17" s="43">
        <v>19400</v>
      </c>
    </row>
    <row r="18" spans="3:4" ht="13" x14ac:dyDescent="0.3">
      <c r="C18" s="42" t="s">
        <v>173</v>
      </c>
      <c r="D18" s="43">
        <v>15200</v>
      </c>
    </row>
    <row r="19" spans="3:4" ht="13" x14ac:dyDescent="0.3">
      <c r="C19" s="42" t="s">
        <v>174</v>
      </c>
      <c r="D19" s="43">
        <v>31000</v>
      </c>
    </row>
    <row r="20" spans="3:4" ht="13" x14ac:dyDescent="0.3">
      <c r="C20" s="42" t="s">
        <v>13</v>
      </c>
      <c r="D20" s="43">
        <v>3000</v>
      </c>
    </row>
    <row r="21" spans="3:4" ht="13" x14ac:dyDescent="0.3">
      <c r="C21" s="42" t="s">
        <v>12</v>
      </c>
      <c r="D21" s="43">
        <v>4500</v>
      </c>
    </row>
    <row r="22" spans="3:4" ht="13" x14ac:dyDescent="0.3">
      <c r="C22" s="40" t="s">
        <v>112</v>
      </c>
      <c r="D22" s="41">
        <v>1500</v>
      </c>
    </row>
    <row r="23" spans="3:4" ht="13" x14ac:dyDescent="0.3">
      <c r="C23" s="40" t="s">
        <v>111</v>
      </c>
      <c r="D23" s="41">
        <v>4500</v>
      </c>
    </row>
    <row r="24" spans="3:4" ht="13" x14ac:dyDescent="0.3">
      <c r="C24" s="40" t="s">
        <v>110</v>
      </c>
      <c r="D24" s="41">
        <v>3500</v>
      </c>
    </row>
    <row r="25" spans="3:4" ht="13" x14ac:dyDescent="0.3">
      <c r="C25" s="12" t="s">
        <v>11</v>
      </c>
      <c r="D25" s="13">
        <v>450</v>
      </c>
    </row>
    <row r="26" spans="3:4" ht="13" x14ac:dyDescent="0.3">
      <c r="C26" s="14" t="s">
        <v>14</v>
      </c>
      <c r="D26" s="15">
        <f>SUM(D5:D25)</f>
        <v>303600</v>
      </c>
    </row>
  </sheetData>
  <sortState xmlns:xlrd2="http://schemas.microsoft.com/office/spreadsheetml/2017/richdata2" ref="C5:D25">
    <sortCondition ref="C5:C25"/>
  </sortState>
  <mergeCells count="1">
    <mergeCell ref="C3:D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F152"/>
  <sheetViews>
    <sheetView zoomScale="71" workbookViewId="0">
      <selection activeCell="B142" sqref="B142"/>
    </sheetView>
  </sheetViews>
  <sheetFormatPr defaultColWidth="12.6328125" defaultRowHeight="15.75" customHeight="1" x14ac:dyDescent="0.25"/>
  <cols>
    <col min="1" max="1" width="35" bestFit="1" customWidth="1"/>
    <col min="2" max="2" width="48.1796875" bestFit="1" customWidth="1"/>
    <col min="3" max="3" width="13.7265625" bestFit="1" customWidth="1"/>
    <col min="4" max="4" width="13" bestFit="1" customWidth="1"/>
    <col min="5" max="5" width="6.08984375" customWidth="1"/>
    <col min="6" max="6" width="31.36328125" customWidth="1"/>
    <col min="7" max="7" width="20.453125" customWidth="1"/>
  </cols>
  <sheetData>
    <row r="1" spans="1:3" ht="15.75" customHeight="1" x14ac:dyDescent="0.3">
      <c r="A1" s="27" t="s">
        <v>15</v>
      </c>
      <c r="B1" s="28" t="s">
        <v>16</v>
      </c>
      <c r="C1" s="28" t="s">
        <v>17</v>
      </c>
    </row>
    <row r="2" spans="1:3" ht="15.75" customHeight="1" x14ac:dyDescent="0.3">
      <c r="A2" s="16" t="s">
        <v>18</v>
      </c>
      <c r="B2" s="17" t="s">
        <v>19</v>
      </c>
      <c r="C2" s="18">
        <v>1133.46</v>
      </c>
    </row>
    <row r="3" spans="1:3" ht="15.75" customHeight="1" x14ac:dyDescent="0.3">
      <c r="A3" s="16" t="s">
        <v>18</v>
      </c>
      <c r="B3" s="17" t="s">
        <v>20</v>
      </c>
      <c r="C3" s="19">
        <v>1797.8</v>
      </c>
    </row>
    <row r="4" spans="1:3" ht="15.75" customHeight="1" x14ac:dyDescent="0.3">
      <c r="A4" s="29" t="s">
        <v>18</v>
      </c>
      <c r="B4" s="30" t="s">
        <v>21</v>
      </c>
      <c r="C4" s="31">
        <f>SUM(C2:C3)</f>
        <v>2931.26</v>
      </c>
    </row>
    <row r="5" spans="1:3" ht="15.75" customHeight="1" x14ac:dyDescent="0.3">
      <c r="A5" s="16" t="s">
        <v>22</v>
      </c>
      <c r="B5" s="17" t="s">
        <v>131</v>
      </c>
      <c r="C5" s="19">
        <v>2431.7600000000002</v>
      </c>
    </row>
    <row r="6" spans="1:3" ht="15.75" customHeight="1" x14ac:dyDescent="0.3">
      <c r="A6" s="16" t="s">
        <v>22</v>
      </c>
      <c r="B6" s="17" t="s">
        <v>132</v>
      </c>
      <c r="C6" s="19">
        <v>1550.57</v>
      </c>
    </row>
    <row r="7" spans="1:3" ht="15.75" customHeight="1" x14ac:dyDescent="0.3">
      <c r="A7" s="16" t="s">
        <v>22</v>
      </c>
      <c r="B7" s="17" t="s">
        <v>24</v>
      </c>
      <c r="C7" s="19">
        <v>2870.17</v>
      </c>
    </row>
    <row r="8" spans="1:3" ht="15.75" customHeight="1" x14ac:dyDescent="0.3">
      <c r="A8" s="16" t="s">
        <v>22</v>
      </c>
      <c r="B8" s="17" t="s">
        <v>133</v>
      </c>
      <c r="C8" s="19">
        <v>1336.17</v>
      </c>
    </row>
    <row r="9" spans="1:3" ht="15.75" customHeight="1" x14ac:dyDescent="0.3">
      <c r="A9" s="16" t="s">
        <v>22</v>
      </c>
      <c r="B9" s="17" t="s">
        <v>134</v>
      </c>
      <c r="C9" s="19">
        <v>372.31</v>
      </c>
    </row>
    <row r="10" spans="1:3" ht="15.75" customHeight="1" x14ac:dyDescent="0.3">
      <c r="A10" s="16" t="s">
        <v>22</v>
      </c>
      <c r="B10" s="17" t="s">
        <v>23</v>
      </c>
      <c r="C10" s="19">
        <v>288.66000000000003</v>
      </c>
    </row>
    <row r="11" spans="1:3" ht="15.75" customHeight="1" x14ac:dyDescent="0.3">
      <c r="A11" s="16" t="s">
        <v>22</v>
      </c>
      <c r="B11" s="17" t="s">
        <v>25</v>
      </c>
      <c r="C11" s="19">
        <v>1096.5899999999999</v>
      </c>
    </row>
    <row r="12" spans="1:3" ht="15.75" customHeight="1" x14ac:dyDescent="0.3">
      <c r="A12" s="29" t="s">
        <v>22</v>
      </c>
      <c r="B12" s="30" t="s">
        <v>21</v>
      </c>
      <c r="C12" s="31">
        <f>SUM(C5:C11)</f>
        <v>9946.23</v>
      </c>
    </row>
    <row r="13" spans="1:3" ht="15.75" customHeight="1" x14ac:dyDescent="0.3">
      <c r="A13" s="16" t="s">
        <v>26</v>
      </c>
      <c r="B13" s="20" t="s">
        <v>39</v>
      </c>
      <c r="C13" s="19">
        <v>1049.3399999999999</v>
      </c>
    </row>
    <row r="14" spans="1:3" ht="15.75" customHeight="1" x14ac:dyDescent="0.3">
      <c r="A14" s="16" t="s">
        <v>26</v>
      </c>
      <c r="B14" s="20" t="s">
        <v>135</v>
      </c>
      <c r="C14" s="19">
        <v>1293.8</v>
      </c>
    </row>
    <row r="15" spans="1:3" ht="15.75" customHeight="1" x14ac:dyDescent="0.3">
      <c r="A15" s="16" t="s">
        <v>26</v>
      </c>
      <c r="B15" s="20" t="s">
        <v>38</v>
      </c>
      <c r="C15" s="19">
        <v>886.47</v>
      </c>
    </row>
    <row r="16" spans="1:3" ht="15.75" customHeight="1" x14ac:dyDescent="0.3">
      <c r="A16" s="16" t="s">
        <v>26</v>
      </c>
      <c r="B16" s="20" t="s">
        <v>37</v>
      </c>
      <c r="C16" s="19">
        <v>1598.8</v>
      </c>
    </row>
    <row r="17" spans="1:3" ht="15.75" customHeight="1" x14ac:dyDescent="0.3">
      <c r="A17" s="16" t="s">
        <v>26</v>
      </c>
      <c r="B17" s="20" t="s">
        <v>36</v>
      </c>
      <c r="C17" s="19">
        <v>2095.16</v>
      </c>
    </row>
    <row r="18" spans="1:3" ht="13" x14ac:dyDescent="0.3">
      <c r="A18" s="16" t="s">
        <v>26</v>
      </c>
      <c r="B18" s="20" t="s">
        <v>35</v>
      </c>
      <c r="C18" s="19">
        <v>1534.19</v>
      </c>
    </row>
    <row r="19" spans="1:3" ht="13" x14ac:dyDescent="0.3">
      <c r="A19" s="16" t="s">
        <v>26</v>
      </c>
      <c r="B19" s="20" t="s">
        <v>136</v>
      </c>
      <c r="C19" s="19">
        <v>835.85</v>
      </c>
    </row>
    <row r="20" spans="1:3" ht="13" x14ac:dyDescent="0.3">
      <c r="A20" s="16" t="s">
        <v>26</v>
      </c>
      <c r="B20" s="20" t="s">
        <v>137</v>
      </c>
      <c r="C20" s="19">
        <v>2798.28</v>
      </c>
    </row>
    <row r="21" spans="1:3" ht="13" x14ac:dyDescent="0.3">
      <c r="A21" s="16" t="s">
        <v>26</v>
      </c>
      <c r="B21" s="20" t="s">
        <v>34</v>
      </c>
      <c r="C21" s="19">
        <v>1142.31</v>
      </c>
    </row>
    <row r="22" spans="1:3" ht="13" x14ac:dyDescent="0.3">
      <c r="A22" s="16" t="s">
        <v>26</v>
      </c>
      <c r="B22" s="20" t="s">
        <v>33</v>
      </c>
      <c r="C22" s="19">
        <v>1606.6399999999999</v>
      </c>
    </row>
    <row r="23" spans="1:3" ht="13" x14ac:dyDescent="0.3">
      <c r="A23" s="16" t="s">
        <v>26</v>
      </c>
      <c r="B23" s="20" t="s">
        <v>138</v>
      </c>
      <c r="C23" s="19">
        <v>2589.41</v>
      </c>
    </row>
    <row r="24" spans="1:3" ht="13" x14ac:dyDescent="0.3">
      <c r="A24" s="16" t="s">
        <v>26</v>
      </c>
      <c r="B24" s="20" t="s">
        <v>32</v>
      </c>
      <c r="C24" s="19">
        <v>1686.02</v>
      </c>
    </row>
    <row r="25" spans="1:3" ht="13" x14ac:dyDescent="0.3">
      <c r="A25" s="16" t="s">
        <v>26</v>
      </c>
      <c r="B25" s="20" t="s">
        <v>139</v>
      </c>
      <c r="C25" s="19">
        <v>2318.4699999999998</v>
      </c>
    </row>
    <row r="26" spans="1:3" ht="13" x14ac:dyDescent="0.3">
      <c r="A26" s="16" t="s">
        <v>26</v>
      </c>
      <c r="B26" s="20" t="s">
        <v>140</v>
      </c>
      <c r="C26" s="19">
        <v>2397.9899999999998</v>
      </c>
    </row>
    <row r="27" spans="1:3" ht="13" x14ac:dyDescent="0.3">
      <c r="A27" s="16" t="s">
        <v>26</v>
      </c>
      <c r="B27" s="20" t="s">
        <v>30</v>
      </c>
      <c r="C27" s="19">
        <v>1013.51</v>
      </c>
    </row>
    <row r="28" spans="1:3" ht="13" x14ac:dyDescent="0.3">
      <c r="A28" s="16" t="s">
        <v>26</v>
      </c>
      <c r="B28" s="20" t="s">
        <v>141</v>
      </c>
      <c r="C28" s="19">
        <v>1633.04</v>
      </c>
    </row>
    <row r="29" spans="1:3" ht="13" x14ac:dyDescent="0.3">
      <c r="A29" s="16" t="s">
        <v>26</v>
      </c>
      <c r="B29" s="20" t="s">
        <v>31</v>
      </c>
      <c r="C29" s="19">
        <v>1130.49</v>
      </c>
    </row>
    <row r="30" spans="1:3" ht="13" x14ac:dyDescent="0.3">
      <c r="A30" s="16" t="s">
        <v>26</v>
      </c>
      <c r="B30" s="20" t="s">
        <v>142</v>
      </c>
      <c r="C30" s="19">
        <v>2120.21</v>
      </c>
    </row>
    <row r="31" spans="1:3" ht="13" x14ac:dyDescent="0.3">
      <c r="A31" s="16" t="s">
        <v>26</v>
      </c>
      <c r="B31" s="20" t="s">
        <v>29</v>
      </c>
      <c r="C31" s="19">
        <v>3950.32</v>
      </c>
    </row>
    <row r="32" spans="1:3" ht="13" x14ac:dyDescent="0.3">
      <c r="A32" s="16" t="s">
        <v>26</v>
      </c>
      <c r="B32" s="20" t="s">
        <v>28</v>
      </c>
      <c r="C32" s="19">
        <v>3914.23</v>
      </c>
    </row>
    <row r="33" spans="1:3" ht="13" x14ac:dyDescent="0.3">
      <c r="A33" s="16" t="s">
        <v>26</v>
      </c>
      <c r="B33" s="20" t="s">
        <v>27</v>
      </c>
      <c r="C33" s="19">
        <v>2259.7399999999998</v>
      </c>
    </row>
    <row r="34" spans="1:3" ht="13" x14ac:dyDescent="0.3">
      <c r="A34" s="29" t="s">
        <v>26</v>
      </c>
      <c r="B34" s="30" t="s">
        <v>21</v>
      </c>
      <c r="C34" s="32">
        <f>SUM(C13:C33)</f>
        <v>39854.270000000004</v>
      </c>
    </row>
    <row r="35" spans="1:3" ht="13" x14ac:dyDescent="0.3">
      <c r="A35" s="16" t="s">
        <v>40</v>
      </c>
      <c r="B35" s="20" t="s">
        <v>143</v>
      </c>
      <c r="C35" s="21">
        <v>1862.19</v>
      </c>
    </row>
    <row r="36" spans="1:3" ht="13" x14ac:dyDescent="0.3">
      <c r="A36" s="16" t="s">
        <v>40</v>
      </c>
      <c r="B36" s="20" t="s">
        <v>42</v>
      </c>
      <c r="C36" s="21">
        <v>3402.26</v>
      </c>
    </row>
    <row r="37" spans="1:3" ht="13" x14ac:dyDescent="0.3">
      <c r="A37" s="16" t="s">
        <v>40</v>
      </c>
      <c r="B37" s="20" t="s">
        <v>144</v>
      </c>
      <c r="C37" s="21">
        <v>1505.81</v>
      </c>
    </row>
    <row r="38" spans="1:3" ht="13" x14ac:dyDescent="0.3">
      <c r="A38" s="16" t="s">
        <v>40</v>
      </c>
      <c r="B38" s="20" t="s">
        <v>145</v>
      </c>
      <c r="C38" s="21">
        <v>2493.67</v>
      </c>
    </row>
    <row r="39" spans="1:3" ht="13" x14ac:dyDescent="0.3">
      <c r="A39" s="16" t="s">
        <v>40</v>
      </c>
      <c r="B39" s="20" t="s">
        <v>41</v>
      </c>
      <c r="C39" s="21">
        <v>2583.96</v>
      </c>
    </row>
    <row r="40" spans="1:3" ht="13" x14ac:dyDescent="0.3">
      <c r="A40" s="29" t="s">
        <v>40</v>
      </c>
      <c r="B40" s="30" t="s">
        <v>21</v>
      </c>
      <c r="C40" s="33">
        <f>SUM(C35:C39)</f>
        <v>11847.89</v>
      </c>
    </row>
    <row r="41" spans="1:3" ht="13" x14ac:dyDescent="0.3">
      <c r="A41" s="16" t="s">
        <v>43</v>
      </c>
      <c r="B41" s="20" t="s">
        <v>146</v>
      </c>
      <c r="C41" s="21">
        <v>2273.6999999999998</v>
      </c>
    </row>
    <row r="42" spans="1:3" ht="13" x14ac:dyDescent="0.3">
      <c r="A42" s="16" t="s">
        <v>43</v>
      </c>
      <c r="B42" s="20" t="s">
        <v>147</v>
      </c>
      <c r="C42" s="21">
        <v>3477.16</v>
      </c>
    </row>
    <row r="43" spans="1:3" ht="13" x14ac:dyDescent="0.3">
      <c r="A43" s="16" t="s">
        <v>43</v>
      </c>
      <c r="B43" s="20" t="s">
        <v>44</v>
      </c>
      <c r="C43" s="21">
        <v>1846.9</v>
      </c>
    </row>
    <row r="44" spans="1:3" ht="13" x14ac:dyDescent="0.3">
      <c r="A44" s="16" t="s">
        <v>43</v>
      </c>
      <c r="B44" s="20" t="s">
        <v>148</v>
      </c>
      <c r="C44" s="21">
        <v>2771.78</v>
      </c>
    </row>
    <row r="45" spans="1:3" ht="13" x14ac:dyDescent="0.3">
      <c r="A45" s="16" t="s">
        <v>43</v>
      </c>
      <c r="B45" s="20" t="s">
        <v>47</v>
      </c>
      <c r="C45" s="21">
        <v>3447.93</v>
      </c>
    </row>
    <row r="46" spans="1:3" ht="13" x14ac:dyDescent="0.3">
      <c r="A46" s="16" t="s">
        <v>43</v>
      </c>
      <c r="B46" s="20" t="s">
        <v>46</v>
      </c>
      <c r="C46" s="21">
        <v>2914.61</v>
      </c>
    </row>
    <row r="47" spans="1:3" ht="13" x14ac:dyDescent="0.3">
      <c r="A47" s="16" t="s">
        <v>43</v>
      </c>
      <c r="B47" s="20" t="s">
        <v>45</v>
      </c>
      <c r="C47" s="21">
        <v>4578.1000000000004</v>
      </c>
    </row>
    <row r="48" spans="1:3" ht="13" x14ac:dyDescent="0.3">
      <c r="A48" s="16" t="s">
        <v>43</v>
      </c>
      <c r="B48" s="20" t="s">
        <v>149</v>
      </c>
      <c r="C48" s="21">
        <v>3018.87</v>
      </c>
    </row>
    <row r="49" spans="1:3" ht="13" x14ac:dyDescent="0.3">
      <c r="A49" s="29" t="s">
        <v>43</v>
      </c>
      <c r="B49" s="30" t="s">
        <v>21</v>
      </c>
      <c r="C49" s="33">
        <f>SUM(C41:C48)</f>
        <v>24329.05</v>
      </c>
    </row>
    <row r="50" spans="1:3" ht="13" x14ac:dyDescent="0.3">
      <c r="A50" s="16" t="s">
        <v>48</v>
      </c>
      <c r="B50" s="20" t="s">
        <v>150</v>
      </c>
      <c r="C50" s="19">
        <v>1796.3</v>
      </c>
    </row>
    <row r="51" spans="1:3" ht="13" x14ac:dyDescent="0.3">
      <c r="A51" s="16" t="s">
        <v>48</v>
      </c>
      <c r="B51" s="20" t="s">
        <v>55</v>
      </c>
      <c r="C51" s="19">
        <v>1069.8800000000001</v>
      </c>
    </row>
    <row r="52" spans="1:3" ht="13" x14ac:dyDescent="0.3">
      <c r="A52" s="16" t="s">
        <v>48</v>
      </c>
      <c r="B52" s="20" t="s">
        <v>54</v>
      </c>
      <c r="C52" s="19">
        <v>957</v>
      </c>
    </row>
    <row r="53" spans="1:3" ht="13" x14ac:dyDescent="0.3">
      <c r="A53" s="16" t="s">
        <v>48</v>
      </c>
      <c r="B53" s="20" t="s">
        <v>53</v>
      </c>
      <c r="C53" s="19">
        <v>984.2</v>
      </c>
    </row>
    <row r="54" spans="1:3" ht="13" x14ac:dyDescent="0.3">
      <c r="A54" s="16" t="s">
        <v>48</v>
      </c>
      <c r="B54" s="20" t="s">
        <v>151</v>
      </c>
      <c r="C54" s="19">
        <v>2378.5300000000002</v>
      </c>
    </row>
    <row r="55" spans="1:3" ht="13" x14ac:dyDescent="0.3">
      <c r="A55" s="16" t="s">
        <v>48</v>
      </c>
      <c r="B55" s="20" t="s">
        <v>152</v>
      </c>
      <c r="C55" s="19">
        <v>2703.42</v>
      </c>
    </row>
    <row r="56" spans="1:3" ht="13" x14ac:dyDescent="0.3">
      <c r="A56" s="16" t="s">
        <v>48</v>
      </c>
      <c r="B56" s="20" t="s">
        <v>52</v>
      </c>
      <c r="C56" s="19">
        <v>1226.58</v>
      </c>
    </row>
    <row r="57" spans="1:3" ht="13" x14ac:dyDescent="0.3">
      <c r="A57" s="16" t="s">
        <v>48</v>
      </c>
      <c r="B57" s="20" t="s">
        <v>51</v>
      </c>
      <c r="C57" s="19">
        <v>781.18</v>
      </c>
    </row>
    <row r="58" spans="1:3" ht="13" x14ac:dyDescent="0.3">
      <c r="A58" s="16" t="s">
        <v>48</v>
      </c>
      <c r="B58" s="20" t="s">
        <v>50</v>
      </c>
      <c r="C58" s="19">
        <v>1902.18</v>
      </c>
    </row>
    <row r="59" spans="1:3" ht="13" x14ac:dyDescent="0.3">
      <c r="A59" s="16" t="s">
        <v>48</v>
      </c>
      <c r="B59" s="20" t="s">
        <v>153</v>
      </c>
      <c r="C59" s="19">
        <v>2088.48</v>
      </c>
    </row>
    <row r="60" spans="1:3" ht="13" x14ac:dyDescent="0.3">
      <c r="A60" s="16" t="s">
        <v>48</v>
      </c>
      <c r="B60" s="20" t="s">
        <v>49</v>
      </c>
      <c r="C60" s="22">
        <v>10086.93</v>
      </c>
    </row>
    <row r="61" spans="1:3" ht="13" x14ac:dyDescent="0.3">
      <c r="A61" s="29" t="s">
        <v>48</v>
      </c>
      <c r="B61" s="30" t="s">
        <v>21</v>
      </c>
      <c r="C61" s="33">
        <f>SUM(C50:C60)</f>
        <v>25974.68</v>
      </c>
    </row>
    <row r="62" spans="1:3" ht="13" x14ac:dyDescent="0.3">
      <c r="A62" s="16" t="s">
        <v>56</v>
      </c>
      <c r="B62" s="20" t="s">
        <v>59</v>
      </c>
      <c r="C62" s="21">
        <v>964.68</v>
      </c>
    </row>
    <row r="63" spans="1:3" ht="13" x14ac:dyDescent="0.3">
      <c r="A63" s="16" t="s">
        <v>56</v>
      </c>
      <c r="B63" s="20" t="s">
        <v>60</v>
      </c>
      <c r="C63" s="21">
        <v>1158.72</v>
      </c>
    </row>
    <row r="64" spans="1:3" ht="13" x14ac:dyDescent="0.3">
      <c r="A64" s="16" t="s">
        <v>56</v>
      </c>
      <c r="B64" s="20" t="s">
        <v>58</v>
      </c>
      <c r="C64" s="21">
        <v>1307.92</v>
      </c>
    </row>
    <row r="65" spans="1:3" ht="13" x14ac:dyDescent="0.3">
      <c r="A65" s="16" t="s">
        <v>56</v>
      </c>
      <c r="B65" s="20" t="s">
        <v>57</v>
      </c>
      <c r="C65" s="21">
        <v>1212.48</v>
      </c>
    </row>
    <row r="66" spans="1:3" ht="13" x14ac:dyDescent="0.3">
      <c r="A66" s="29" t="s">
        <v>56</v>
      </c>
      <c r="B66" s="30" t="s">
        <v>21</v>
      </c>
      <c r="C66" s="33">
        <f>SUM(C62:C65)</f>
        <v>4643.8</v>
      </c>
    </row>
    <row r="67" spans="1:3" ht="13" x14ac:dyDescent="0.3">
      <c r="A67" s="16" t="s">
        <v>61</v>
      </c>
      <c r="B67" s="20" t="s">
        <v>158</v>
      </c>
      <c r="C67" s="21">
        <v>1014.29</v>
      </c>
    </row>
    <row r="68" spans="1:3" ht="13" x14ac:dyDescent="0.3">
      <c r="A68" s="16" t="s">
        <v>61</v>
      </c>
      <c r="B68" s="20" t="s">
        <v>159</v>
      </c>
      <c r="C68" s="21">
        <v>1238.17</v>
      </c>
    </row>
    <row r="69" spans="1:3" ht="13" x14ac:dyDescent="0.3">
      <c r="A69" s="16" t="s">
        <v>61</v>
      </c>
      <c r="B69" s="20" t="s">
        <v>160</v>
      </c>
      <c r="C69" s="21">
        <v>1122.9000000000001</v>
      </c>
    </row>
    <row r="70" spans="1:3" ht="13" x14ac:dyDescent="0.3">
      <c r="A70" s="29" t="s">
        <v>61</v>
      </c>
      <c r="B70" s="30" t="s">
        <v>21</v>
      </c>
      <c r="C70" s="33">
        <f>SUM(C67:C69)</f>
        <v>3375.36</v>
      </c>
    </row>
    <row r="71" spans="1:3" ht="13" x14ac:dyDescent="0.3">
      <c r="A71" s="16" t="s">
        <v>62</v>
      </c>
      <c r="B71" s="20" t="s">
        <v>64</v>
      </c>
      <c r="C71" s="23">
        <v>7795.24</v>
      </c>
    </row>
    <row r="72" spans="1:3" ht="13" x14ac:dyDescent="0.3">
      <c r="A72" s="16" t="s">
        <v>62</v>
      </c>
      <c r="B72" s="20" t="s">
        <v>161</v>
      </c>
      <c r="C72" s="23">
        <v>2176.4899999999998</v>
      </c>
    </row>
    <row r="73" spans="1:3" ht="13" x14ac:dyDescent="0.3">
      <c r="A73" s="16" t="s">
        <v>62</v>
      </c>
      <c r="B73" s="20" t="s">
        <v>63</v>
      </c>
      <c r="C73" s="23">
        <v>1949.57</v>
      </c>
    </row>
    <row r="74" spans="1:3" ht="13" x14ac:dyDescent="0.3">
      <c r="A74" s="29" t="s">
        <v>62</v>
      </c>
      <c r="B74" s="30" t="s">
        <v>21</v>
      </c>
      <c r="C74" s="31">
        <f>SUM(C71:C73)</f>
        <v>11921.3</v>
      </c>
    </row>
    <row r="75" spans="1:3" ht="13" x14ac:dyDescent="0.3">
      <c r="A75" s="16" t="s">
        <v>65</v>
      </c>
      <c r="B75" s="20" t="s">
        <v>66</v>
      </c>
      <c r="C75" s="21">
        <v>730.76</v>
      </c>
    </row>
    <row r="76" spans="1:3" ht="13" x14ac:dyDescent="0.3">
      <c r="A76" s="16" t="s">
        <v>65</v>
      </c>
      <c r="B76" s="20" t="s">
        <v>154</v>
      </c>
      <c r="C76" s="21">
        <v>649.30999999999995</v>
      </c>
    </row>
    <row r="77" spans="1:3" ht="13" x14ac:dyDescent="0.3">
      <c r="A77" s="16" t="s">
        <v>65</v>
      </c>
      <c r="B77" s="20" t="s">
        <v>155</v>
      </c>
      <c r="C77" s="21">
        <v>797.84</v>
      </c>
    </row>
    <row r="78" spans="1:3" ht="13" x14ac:dyDescent="0.3">
      <c r="A78" s="16" t="s">
        <v>65</v>
      </c>
      <c r="B78" s="20" t="s">
        <v>156</v>
      </c>
      <c r="C78" s="21">
        <v>1916.55</v>
      </c>
    </row>
    <row r="79" spans="1:3" ht="13" x14ac:dyDescent="0.3">
      <c r="A79" s="16" t="s">
        <v>65</v>
      </c>
      <c r="B79" s="20" t="s">
        <v>157</v>
      </c>
      <c r="C79" s="21">
        <v>460.61</v>
      </c>
    </row>
    <row r="80" spans="1:3" ht="13" x14ac:dyDescent="0.3">
      <c r="A80" s="29" t="s">
        <v>65</v>
      </c>
      <c r="B80" s="30" t="s">
        <v>21</v>
      </c>
      <c r="C80" s="31">
        <f>SUM(C75:C79)</f>
        <v>4555.07</v>
      </c>
    </row>
    <row r="81" spans="1:3" ht="13" x14ac:dyDescent="0.3">
      <c r="A81" s="16" t="s">
        <v>67</v>
      </c>
      <c r="B81" s="17" t="s">
        <v>68</v>
      </c>
      <c r="C81" s="19">
        <v>6793.72</v>
      </c>
    </row>
    <row r="82" spans="1:3" ht="13" x14ac:dyDescent="0.3">
      <c r="A82" s="16" t="s">
        <v>67</v>
      </c>
      <c r="B82" s="17" t="s">
        <v>69</v>
      </c>
      <c r="C82" s="19">
        <v>958.31</v>
      </c>
    </row>
    <row r="83" spans="1:3" ht="13" x14ac:dyDescent="0.3">
      <c r="A83" s="16" t="s">
        <v>67</v>
      </c>
      <c r="B83" s="17" t="s">
        <v>70</v>
      </c>
      <c r="C83" s="19">
        <v>772.17</v>
      </c>
    </row>
    <row r="84" spans="1:3" ht="13" x14ac:dyDescent="0.3">
      <c r="A84" s="16" t="s">
        <v>67</v>
      </c>
      <c r="B84" s="17" t="s">
        <v>127</v>
      </c>
      <c r="C84" s="19">
        <v>2650.27</v>
      </c>
    </row>
    <row r="85" spans="1:3" ht="13" x14ac:dyDescent="0.3">
      <c r="A85" s="16" t="s">
        <v>67</v>
      </c>
      <c r="B85" s="17" t="s">
        <v>130</v>
      </c>
      <c r="C85" s="19">
        <v>788.4</v>
      </c>
    </row>
    <row r="86" spans="1:3" ht="13" x14ac:dyDescent="0.3">
      <c r="A86" s="16" t="s">
        <v>67</v>
      </c>
      <c r="B86" s="17" t="s">
        <v>128</v>
      </c>
      <c r="C86" s="19">
        <v>314.52</v>
      </c>
    </row>
    <row r="87" spans="1:3" ht="13" x14ac:dyDescent="0.3">
      <c r="A87" s="16" t="s">
        <v>67</v>
      </c>
      <c r="B87" s="17" t="s">
        <v>129</v>
      </c>
      <c r="C87" s="19">
        <v>1070.9000000000001</v>
      </c>
    </row>
    <row r="88" spans="1:3" ht="13" x14ac:dyDescent="0.3">
      <c r="A88" s="16" t="s">
        <v>67</v>
      </c>
      <c r="B88" s="17" t="s">
        <v>71</v>
      </c>
      <c r="C88" s="19">
        <v>3154.2</v>
      </c>
    </row>
    <row r="89" spans="1:3" ht="13" x14ac:dyDescent="0.3">
      <c r="A89" s="16" t="s">
        <v>67</v>
      </c>
      <c r="B89" s="17" t="s">
        <v>72</v>
      </c>
      <c r="C89" s="19">
        <v>1075.94</v>
      </c>
    </row>
    <row r="90" spans="1:3" ht="13" x14ac:dyDescent="0.3">
      <c r="A90" s="29" t="s">
        <v>67</v>
      </c>
      <c r="B90" s="30" t="s">
        <v>21</v>
      </c>
      <c r="C90" s="31">
        <f>SUM(C81:C89)</f>
        <v>17578.43</v>
      </c>
    </row>
    <row r="91" spans="1:3" ht="13" x14ac:dyDescent="0.3">
      <c r="A91" s="16" t="s">
        <v>73</v>
      </c>
      <c r="B91" s="17" t="s">
        <v>126</v>
      </c>
      <c r="C91" s="19">
        <v>1721.59</v>
      </c>
    </row>
    <row r="92" spans="1:3" ht="13" x14ac:dyDescent="0.3">
      <c r="A92" s="16" t="s">
        <v>73</v>
      </c>
      <c r="B92" s="17" t="s">
        <v>74</v>
      </c>
      <c r="C92" s="19">
        <v>2711.44</v>
      </c>
    </row>
    <row r="93" spans="1:3" ht="13" x14ac:dyDescent="0.3">
      <c r="A93" s="29" t="s">
        <v>73</v>
      </c>
      <c r="B93" s="30" t="s">
        <v>21</v>
      </c>
      <c r="C93" s="31">
        <f>SUM(C91:C92)</f>
        <v>4433.03</v>
      </c>
    </row>
    <row r="94" spans="1:3" ht="13" x14ac:dyDescent="0.3">
      <c r="A94" s="16" t="s">
        <v>75</v>
      </c>
      <c r="B94" s="17" t="s">
        <v>76</v>
      </c>
      <c r="C94" s="19">
        <v>491.23</v>
      </c>
    </row>
    <row r="95" spans="1:3" ht="13" x14ac:dyDescent="0.3">
      <c r="A95" s="16" t="s">
        <v>75</v>
      </c>
      <c r="B95" s="17" t="s">
        <v>77</v>
      </c>
      <c r="C95" s="19">
        <v>375.51</v>
      </c>
    </row>
    <row r="96" spans="1:3" ht="13" x14ac:dyDescent="0.3">
      <c r="A96" s="16" t="s">
        <v>75</v>
      </c>
      <c r="B96" s="17" t="s">
        <v>78</v>
      </c>
      <c r="C96" s="19">
        <v>1449.15</v>
      </c>
    </row>
    <row r="97" spans="1:3" ht="13" x14ac:dyDescent="0.3">
      <c r="A97" s="16" t="s">
        <v>75</v>
      </c>
      <c r="B97" s="17" t="s">
        <v>79</v>
      </c>
      <c r="C97" s="19">
        <v>461.38</v>
      </c>
    </row>
    <row r="98" spans="1:3" ht="13" x14ac:dyDescent="0.3">
      <c r="A98" s="16" t="s">
        <v>75</v>
      </c>
      <c r="B98" s="17" t="s">
        <v>125</v>
      </c>
      <c r="C98" s="19">
        <v>1565.92</v>
      </c>
    </row>
    <row r="99" spans="1:3" ht="13" x14ac:dyDescent="0.3">
      <c r="A99" s="16" t="s">
        <v>75</v>
      </c>
      <c r="B99" s="17" t="s">
        <v>124</v>
      </c>
      <c r="C99" s="19">
        <v>3260.47</v>
      </c>
    </row>
    <row r="100" spans="1:3" ht="13" x14ac:dyDescent="0.3">
      <c r="A100" s="16" t="s">
        <v>75</v>
      </c>
      <c r="B100" s="17" t="s">
        <v>80</v>
      </c>
      <c r="C100" s="19">
        <v>3161.84</v>
      </c>
    </row>
    <row r="101" spans="1:3" ht="13" x14ac:dyDescent="0.3">
      <c r="A101" s="29" t="s">
        <v>75</v>
      </c>
      <c r="B101" s="30" t="s">
        <v>21</v>
      </c>
      <c r="C101" s="31">
        <f>SUM(C94:C100)</f>
        <v>10765.5</v>
      </c>
    </row>
    <row r="102" spans="1:3" ht="13" x14ac:dyDescent="0.3">
      <c r="A102" s="16" t="s">
        <v>81</v>
      </c>
      <c r="B102" s="17" t="s">
        <v>82</v>
      </c>
      <c r="C102" s="19">
        <v>4105.21</v>
      </c>
    </row>
    <row r="103" spans="1:3" ht="13" x14ac:dyDescent="0.3">
      <c r="A103" s="16" t="s">
        <v>81</v>
      </c>
      <c r="B103" s="17" t="s">
        <v>120</v>
      </c>
      <c r="C103" s="19">
        <v>5711.43</v>
      </c>
    </row>
    <row r="104" spans="1:3" ht="13" x14ac:dyDescent="0.3">
      <c r="A104" s="16" t="s">
        <v>81</v>
      </c>
      <c r="B104" s="17" t="s">
        <v>83</v>
      </c>
      <c r="C104" s="19">
        <v>1268.3699999999999</v>
      </c>
    </row>
    <row r="105" spans="1:3" ht="13" x14ac:dyDescent="0.3">
      <c r="A105" s="16" t="s">
        <v>81</v>
      </c>
      <c r="B105" s="17" t="s">
        <v>84</v>
      </c>
      <c r="C105" s="19">
        <v>1548.55</v>
      </c>
    </row>
    <row r="106" spans="1:3" ht="13" x14ac:dyDescent="0.3">
      <c r="A106" s="16" t="s">
        <v>81</v>
      </c>
      <c r="B106" s="17" t="s">
        <v>121</v>
      </c>
      <c r="C106" s="19">
        <v>7036.97</v>
      </c>
    </row>
    <row r="107" spans="1:3" ht="13" x14ac:dyDescent="0.3">
      <c r="A107" s="16" t="s">
        <v>81</v>
      </c>
      <c r="B107" s="17" t="s">
        <v>122</v>
      </c>
      <c r="C107" s="19">
        <v>2672.43</v>
      </c>
    </row>
    <row r="108" spans="1:3" ht="13" x14ac:dyDescent="0.3">
      <c r="A108" s="16" t="s">
        <v>81</v>
      </c>
      <c r="B108" s="17" t="s">
        <v>123</v>
      </c>
      <c r="C108" s="19">
        <v>977.85</v>
      </c>
    </row>
    <row r="109" spans="1:3" ht="13" x14ac:dyDescent="0.3">
      <c r="A109" s="16" t="s">
        <v>81</v>
      </c>
      <c r="B109" s="17" t="s">
        <v>85</v>
      </c>
      <c r="C109" s="19">
        <v>1030.71</v>
      </c>
    </row>
    <row r="110" spans="1:3" ht="13" x14ac:dyDescent="0.3">
      <c r="A110" s="29" t="s">
        <v>81</v>
      </c>
      <c r="B110" s="30" t="s">
        <v>21</v>
      </c>
      <c r="C110" s="31">
        <f>SUM(C102:C109)</f>
        <v>24351.519999999997</v>
      </c>
    </row>
    <row r="111" spans="1:3" ht="13" x14ac:dyDescent="0.3">
      <c r="A111" s="16" t="s">
        <v>86</v>
      </c>
      <c r="B111" s="17" t="s">
        <v>87</v>
      </c>
      <c r="C111" s="19">
        <v>3545.67</v>
      </c>
    </row>
    <row r="112" spans="1:3" ht="13" x14ac:dyDescent="0.3">
      <c r="A112" s="16" t="s">
        <v>86</v>
      </c>
      <c r="B112" s="17" t="s">
        <v>88</v>
      </c>
      <c r="C112" s="19">
        <v>811.24</v>
      </c>
    </row>
    <row r="113" spans="1:3" ht="13" x14ac:dyDescent="0.3">
      <c r="A113" s="29" t="s">
        <v>86</v>
      </c>
      <c r="B113" s="30" t="s">
        <v>21</v>
      </c>
      <c r="C113" s="31">
        <f>SUM(C111:C112)</f>
        <v>4356.91</v>
      </c>
    </row>
    <row r="114" spans="1:3" ht="13" x14ac:dyDescent="0.3">
      <c r="A114" s="16" t="s">
        <v>89</v>
      </c>
      <c r="B114" s="17" t="s">
        <v>119</v>
      </c>
      <c r="C114" s="19">
        <v>1135.6300000000001</v>
      </c>
    </row>
    <row r="115" spans="1:3" ht="13" x14ac:dyDescent="0.3">
      <c r="A115" s="16" t="s">
        <v>89</v>
      </c>
      <c r="B115" s="17" t="s">
        <v>118</v>
      </c>
      <c r="C115" s="19">
        <v>587.85</v>
      </c>
    </row>
    <row r="116" spans="1:3" ht="13" x14ac:dyDescent="0.3">
      <c r="A116" s="16" t="s">
        <v>89</v>
      </c>
      <c r="B116" s="17" t="s">
        <v>90</v>
      </c>
      <c r="C116" s="19">
        <v>1382.04</v>
      </c>
    </row>
    <row r="117" spans="1:3" ht="13" x14ac:dyDescent="0.3">
      <c r="A117" s="16" t="s">
        <v>89</v>
      </c>
      <c r="B117" s="17" t="s">
        <v>91</v>
      </c>
      <c r="C117" s="19">
        <v>1162.98</v>
      </c>
    </row>
    <row r="118" spans="1:3" ht="13" x14ac:dyDescent="0.3">
      <c r="A118" s="29" t="s">
        <v>89</v>
      </c>
      <c r="B118" s="30" t="s">
        <v>21</v>
      </c>
      <c r="C118" s="31">
        <f>SUM(C114:C117)</f>
        <v>4268.5</v>
      </c>
    </row>
    <row r="119" spans="1:3" ht="13" x14ac:dyDescent="0.3">
      <c r="A119" s="16" t="s">
        <v>92</v>
      </c>
      <c r="B119" s="17" t="s">
        <v>93</v>
      </c>
      <c r="C119" s="19">
        <v>805.81</v>
      </c>
    </row>
    <row r="120" spans="1:3" ht="13" x14ac:dyDescent="0.3">
      <c r="A120" s="16" t="s">
        <v>92</v>
      </c>
      <c r="B120" s="17" t="s">
        <v>94</v>
      </c>
      <c r="C120" s="19">
        <v>1516.13</v>
      </c>
    </row>
    <row r="121" spans="1:3" ht="13" x14ac:dyDescent="0.3">
      <c r="A121" s="16" t="s">
        <v>92</v>
      </c>
      <c r="B121" s="17" t="s">
        <v>117</v>
      </c>
      <c r="C121" s="19">
        <v>12081.08</v>
      </c>
    </row>
    <row r="122" spans="1:3" ht="13" x14ac:dyDescent="0.3">
      <c r="A122" s="16" t="s">
        <v>92</v>
      </c>
      <c r="B122" s="17" t="s">
        <v>95</v>
      </c>
      <c r="C122" s="19">
        <v>1907.59</v>
      </c>
    </row>
    <row r="123" spans="1:3" ht="13" x14ac:dyDescent="0.3">
      <c r="A123" s="16" t="s">
        <v>92</v>
      </c>
      <c r="B123" s="17" t="s">
        <v>96</v>
      </c>
      <c r="C123" s="19">
        <v>6395.18</v>
      </c>
    </row>
    <row r="124" spans="1:3" ht="13" x14ac:dyDescent="0.3">
      <c r="A124" s="29" t="s">
        <v>92</v>
      </c>
      <c r="B124" s="30" t="s">
        <v>21</v>
      </c>
      <c r="C124" s="31">
        <f>SUM(C119:C123)</f>
        <v>22705.79</v>
      </c>
    </row>
    <row r="125" spans="1:3" ht="13" x14ac:dyDescent="0.3">
      <c r="A125" s="16" t="s">
        <v>97</v>
      </c>
      <c r="B125" s="17" t="s">
        <v>114</v>
      </c>
      <c r="C125" s="19">
        <v>928.64</v>
      </c>
    </row>
    <row r="126" spans="1:3" ht="13" x14ac:dyDescent="0.3">
      <c r="A126" s="16" t="s">
        <v>97</v>
      </c>
      <c r="B126" s="17" t="s">
        <v>115</v>
      </c>
      <c r="C126" s="19">
        <v>740.06</v>
      </c>
    </row>
    <row r="127" spans="1:3" ht="13" x14ac:dyDescent="0.3">
      <c r="A127" s="16" t="s">
        <v>97</v>
      </c>
      <c r="B127" s="17" t="s">
        <v>116</v>
      </c>
      <c r="C127" s="19">
        <v>1087.04</v>
      </c>
    </row>
    <row r="128" spans="1:3" ht="13" x14ac:dyDescent="0.3">
      <c r="A128" s="16" t="s">
        <v>97</v>
      </c>
      <c r="B128" s="17" t="s">
        <v>98</v>
      </c>
      <c r="C128" s="19">
        <v>1549.21</v>
      </c>
    </row>
    <row r="129" spans="1:6" ht="13" x14ac:dyDescent="0.3">
      <c r="A129" s="29" t="s">
        <v>97</v>
      </c>
      <c r="B129" s="30" t="s">
        <v>21</v>
      </c>
      <c r="C129" s="31">
        <f>SUM(C125:C128)</f>
        <v>4304.95</v>
      </c>
    </row>
    <row r="130" spans="1:6" ht="15.75" customHeight="1" x14ac:dyDescent="0.3">
      <c r="A130" s="16" t="s">
        <v>162</v>
      </c>
      <c r="B130" s="17" t="s">
        <v>163</v>
      </c>
      <c r="C130" s="19">
        <v>223.58</v>
      </c>
    </row>
    <row r="131" spans="1:6" ht="13" x14ac:dyDescent="0.3">
      <c r="A131" s="29" t="s">
        <v>162</v>
      </c>
      <c r="B131" s="30" t="s">
        <v>21</v>
      </c>
      <c r="C131" s="31">
        <f>SUM(C130)</f>
        <v>223.58</v>
      </c>
    </row>
    <row r="132" spans="1:6" ht="13" x14ac:dyDescent="0.3">
      <c r="A132" s="16" t="s">
        <v>167</v>
      </c>
      <c r="B132" s="20" t="s">
        <v>164</v>
      </c>
      <c r="C132" s="21">
        <v>3618.93</v>
      </c>
    </row>
    <row r="133" spans="1:6" ht="13" x14ac:dyDescent="0.3">
      <c r="A133" s="16" t="s">
        <v>167</v>
      </c>
      <c r="B133" s="20" t="s">
        <v>165</v>
      </c>
      <c r="C133" s="21">
        <v>2368.5</v>
      </c>
    </row>
    <row r="134" spans="1:6" ht="13" x14ac:dyDescent="0.3">
      <c r="A134" s="16" t="s">
        <v>167</v>
      </c>
      <c r="B134" s="20" t="s">
        <v>166</v>
      </c>
      <c r="C134" s="21">
        <v>2037.72</v>
      </c>
    </row>
    <row r="135" spans="1:6" ht="13" x14ac:dyDescent="0.3">
      <c r="A135" s="37" t="s">
        <v>167</v>
      </c>
      <c r="B135" s="38" t="s">
        <v>21</v>
      </c>
      <c r="C135" s="39">
        <f>SUM(C132:C134)</f>
        <v>8025.1500000000005</v>
      </c>
    </row>
    <row r="136" spans="1:6" ht="15.75" customHeight="1" x14ac:dyDescent="0.3">
      <c r="A136" s="24" t="s">
        <v>170</v>
      </c>
      <c r="B136" s="25" t="s">
        <v>168</v>
      </c>
      <c r="C136" s="6">
        <v>1888.98</v>
      </c>
    </row>
    <row r="137" spans="1:6" ht="15.75" customHeight="1" x14ac:dyDescent="0.3">
      <c r="A137" s="24" t="s">
        <v>170</v>
      </c>
      <c r="B137" s="25" t="s">
        <v>169</v>
      </c>
      <c r="C137" s="6">
        <v>1316.3</v>
      </c>
    </row>
    <row r="138" spans="1:6" ht="15.75" customHeight="1" x14ac:dyDescent="0.3">
      <c r="A138" s="37" t="s">
        <v>170</v>
      </c>
      <c r="B138" s="38" t="s">
        <v>21</v>
      </c>
      <c r="C138" s="39">
        <f>SUM(C136:C137)</f>
        <v>3205.2799999999997</v>
      </c>
    </row>
    <row r="139" spans="1:6" ht="15.75" customHeight="1" x14ac:dyDescent="0.3">
      <c r="A139" s="46" t="s">
        <v>99</v>
      </c>
      <c r="B139" s="47"/>
      <c r="C139" s="26">
        <f>270550-243597.55</f>
        <v>26952.450000000012</v>
      </c>
    </row>
    <row r="140" spans="1:6" ht="15.75" customHeight="1" x14ac:dyDescent="0.3">
      <c r="A140" s="34" t="s">
        <v>100</v>
      </c>
      <c r="B140" s="35" t="s">
        <v>21</v>
      </c>
      <c r="C140" s="36">
        <f>SUM(C4+C12+C34+C40+C61+C66+C70+C74+C80+C90+C93+C101+C110+C113+C118+C124+C129+C131+C135+C138+C49+C139)</f>
        <v>270550</v>
      </c>
      <c r="F140" s="5"/>
    </row>
    <row r="141" spans="1:6" ht="15.75" customHeight="1" x14ac:dyDescent="0.25">
      <c r="C141" s="5"/>
    </row>
    <row r="142" spans="1:6" ht="15.75" customHeight="1" x14ac:dyDescent="0.25">
      <c r="C142" s="5"/>
    </row>
    <row r="143" spans="1:6" ht="15.75" customHeight="1" x14ac:dyDescent="0.25">
      <c r="B143" s="5"/>
      <c r="C143" s="4"/>
      <c r="D143" s="4"/>
    </row>
    <row r="144" spans="1:6" ht="15.75" customHeight="1" x14ac:dyDescent="0.25">
      <c r="B144" s="4"/>
      <c r="C144" s="4"/>
      <c r="D144" s="4"/>
    </row>
    <row r="145" spans="3:4" ht="15.75" customHeight="1" x14ac:dyDescent="0.25">
      <c r="C145" s="4"/>
      <c r="D145" s="4"/>
    </row>
    <row r="146" spans="3:4" ht="15.75" customHeight="1" x14ac:dyDescent="0.25">
      <c r="C146" s="4"/>
      <c r="D146" s="4"/>
    </row>
    <row r="147" spans="3:4" ht="15.75" customHeight="1" x14ac:dyDescent="0.25">
      <c r="C147" s="4"/>
      <c r="D147" s="4"/>
    </row>
    <row r="148" spans="3:4" ht="15.75" customHeight="1" x14ac:dyDescent="0.25">
      <c r="C148" s="4"/>
      <c r="D148" s="4"/>
    </row>
    <row r="149" spans="3:4" ht="15.75" customHeight="1" x14ac:dyDescent="0.25">
      <c r="D149" s="4"/>
    </row>
    <row r="150" spans="3:4" ht="15.75" customHeight="1" x14ac:dyDescent="0.25">
      <c r="D150" s="4"/>
    </row>
    <row r="151" spans="3:4" ht="15.75" customHeight="1" x14ac:dyDescent="0.25">
      <c r="D151" s="4"/>
    </row>
    <row r="152" spans="3:4" ht="15.75" customHeight="1" x14ac:dyDescent="0.25">
      <c r="D152" s="4"/>
    </row>
  </sheetData>
  <mergeCells count="1">
    <mergeCell ref="A139:B139"/>
  </mergeCells>
  <printOptions horizontalCentered="1" gridLines="1"/>
  <pageMargins left="0.7" right="0.7" top="0.75" bottom="0.75" header="0" footer="0"/>
  <pageSetup paperSize="9" fitToHeight="0" pageOrder="overThenDown" orientation="portrait" cellComments="atEnd"/>
  <headerFooter>
    <oddHeader>&amp;Lzałącznik 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2:H18"/>
  <sheetViews>
    <sheetView tabSelected="1" workbookViewId="0">
      <selection activeCell="A9" sqref="A9:B9"/>
    </sheetView>
  </sheetViews>
  <sheetFormatPr defaultColWidth="12.6328125" defaultRowHeight="15.75" customHeight="1" x14ac:dyDescent="0.25"/>
  <cols>
    <col min="1" max="1" width="30.7265625" customWidth="1"/>
    <col min="5" max="7" width="13" bestFit="1" customWidth="1"/>
  </cols>
  <sheetData>
    <row r="2" spans="1:7" ht="15.75" customHeight="1" x14ac:dyDescent="0.25">
      <c r="A2" s="48" t="s">
        <v>101</v>
      </c>
      <c r="B2" s="49"/>
    </row>
    <row r="3" spans="1:7" ht="15.75" customHeight="1" x14ac:dyDescent="0.25">
      <c r="A3" s="1" t="s">
        <v>102</v>
      </c>
      <c r="B3" s="9">
        <v>27050</v>
      </c>
    </row>
    <row r="4" spans="1:7" ht="15.75" customHeight="1" x14ac:dyDescent="0.25">
      <c r="A4" s="1" t="s">
        <v>103</v>
      </c>
      <c r="B4" s="3">
        <v>3500</v>
      </c>
    </row>
    <row r="6" spans="1:7" ht="15.75" customHeight="1" x14ac:dyDescent="0.25">
      <c r="A6" s="48" t="s">
        <v>104</v>
      </c>
      <c r="B6" s="49"/>
      <c r="E6" s="4"/>
      <c r="F6" s="4"/>
      <c r="G6" s="5"/>
    </row>
    <row r="7" spans="1:7" ht="15.75" customHeight="1" x14ac:dyDescent="0.25">
      <c r="A7" s="1" t="s">
        <v>102</v>
      </c>
      <c r="B7" s="2" t="s">
        <v>105</v>
      </c>
      <c r="E7" s="4"/>
      <c r="F7" s="5"/>
      <c r="G7" s="5"/>
    </row>
    <row r="8" spans="1:7" ht="15.75" customHeight="1" x14ac:dyDescent="0.25">
      <c r="E8" s="4"/>
      <c r="F8" s="4"/>
      <c r="G8" s="5"/>
    </row>
    <row r="9" spans="1:7" ht="15.75" customHeight="1" x14ac:dyDescent="0.25">
      <c r="A9" s="48" t="s">
        <v>106</v>
      </c>
      <c r="B9" s="49"/>
    </row>
    <row r="10" spans="1:7" ht="15.75" customHeight="1" x14ac:dyDescent="0.25">
      <c r="A10" s="1" t="s">
        <v>102</v>
      </c>
      <c r="B10" s="2" t="s">
        <v>107</v>
      </c>
      <c r="E10" s="5"/>
      <c r="F10" s="5"/>
      <c r="G10" s="5"/>
    </row>
    <row r="11" spans="1:7" ht="15.75" customHeight="1" x14ac:dyDescent="0.25">
      <c r="E11" s="5"/>
      <c r="F11" s="4"/>
    </row>
    <row r="12" spans="1:7" ht="15.75" customHeight="1" x14ac:dyDescent="0.25">
      <c r="F12" s="4"/>
    </row>
    <row r="13" spans="1:7" ht="15.75" customHeight="1" x14ac:dyDescent="0.25">
      <c r="E13" s="5"/>
      <c r="F13" s="4"/>
    </row>
    <row r="14" spans="1:7" ht="15.75" customHeight="1" x14ac:dyDescent="0.25">
      <c r="E14" s="7"/>
      <c r="F14" s="4"/>
    </row>
    <row r="15" spans="1:7" ht="15.75" customHeight="1" x14ac:dyDescent="0.25">
      <c r="E15" s="8"/>
      <c r="F15" s="4"/>
    </row>
    <row r="16" spans="1:7" ht="15.75" customHeight="1" x14ac:dyDescent="0.25">
      <c r="E16" s="7"/>
      <c r="F16" s="4"/>
    </row>
    <row r="17" spans="6:8" ht="15.75" customHeight="1" x14ac:dyDescent="0.25">
      <c r="F17" s="4"/>
      <c r="H17" s="5"/>
    </row>
    <row r="18" spans="6:8" ht="15.75" customHeight="1" x14ac:dyDescent="0.25">
      <c r="F18" s="5"/>
    </row>
  </sheetData>
  <mergeCells count="3">
    <mergeCell ref="A2:B2"/>
    <mergeCell ref="A6:B6"/>
    <mergeCell ref="A9:B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FRS I</vt:lpstr>
      <vt:lpstr>FRS II</vt:lpstr>
      <vt:lpstr>FRS III IV 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Borczyński</dc:creator>
  <cp:lastModifiedBy>Piotr Borczyński</cp:lastModifiedBy>
  <dcterms:created xsi:type="dcterms:W3CDTF">2023-12-13T09:38:44Z</dcterms:created>
  <dcterms:modified xsi:type="dcterms:W3CDTF">2024-02-13T12:11:15Z</dcterms:modified>
</cp:coreProperties>
</file>