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Agnieszka\Desktop\portal_student\organizacje studenckie\"/>
    </mc:Choice>
  </mc:AlternateContent>
  <xr:revisionPtr revIDLastSave="0" documentId="8_{0D6D1E6D-4BA4-48F0-9C2B-4A19D428A8C1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I Filar" sheetId="12" r:id="rId1"/>
    <sheet name="II Filar" sheetId="11" r:id="rId2"/>
    <sheet name="III Filar" sheetId="13" r:id="rId3"/>
    <sheet name="IV Filar" sheetId="14" r:id="rId4"/>
    <sheet name="V Filar" sheetId="15" r:id="rId5"/>
  </sheet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iJ+U+ZJ2geuH8iR1jV8a8Z5MgYlg=="/>
    </ext>
  </extLst>
</workbook>
</file>

<file path=xl/calcChain.xml><?xml version="1.0" encoding="utf-8"?>
<calcChain xmlns="http://schemas.openxmlformats.org/spreadsheetml/2006/main">
  <c r="B4" i="15" l="1"/>
  <c r="B4" i="14"/>
  <c r="B18" i="12" l="1"/>
</calcChain>
</file>

<file path=xl/sharedStrings.xml><?xml version="1.0" encoding="utf-8"?>
<sst xmlns="http://schemas.openxmlformats.org/spreadsheetml/2006/main" count="239" uniqueCount="210">
  <si>
    <t>Warsztaty z zastosowań matematyki w finansach i ubezpieczeniach</t>
  </si>
  <si>
    <t>SKN Actuarial Science &amp; Quantitative Finance</t>
  </si>
  <si>
    <t>Kto nie ryzykuje ten nie pije szampana</t>
  </si>
  <si>
    <t>Geografia - lubię to</t>
  </si>
  <si>
    <t>SKN Geografii Ekonomicznej i Badań Regionalnych</t>
  </si>
  <si>
    <t>Letnie warsztaty z matematyki</t>
  </si>
  <si>
    <t>Warsztaty z zastosowań matematyki w finansach i ubezpieczeniach edycja zima 2020</t>
  </si>
  <si>
    <t>Academic Polish Model United Nations Warsaw (PolMUN) 2020</t>
  </si>
  <si>
    <t>SKN Spraw Zagranicznych</t>
  </si>
  <si>
    <t>Akcja Dyplomacja</t>
  </si>
  <si>
    <t>Animal Day</t>
  </si>
  <si>
    <t>Niezależne Zrzeszenie Studentów Szkoły Głównej Handlowej w Warszawie</t>
  </si>
  <si>
    <t>IX Konferencja Coachingu</t>
  </si>
  <si>
    <t>SKN Akceleracji</t>
  </si>
  <si>
    <t>Drugie Życie</t>
  </si>
  <si>
    <t>VIII Genialny Mówca</t>
  </si>
  <si>
    <t>Coaching Series</t>
  </si>
  <si>
    <t>Gastromania</t>
  </si>
  <si>
    <t>Badanie Gmina na 5!</t>
  </si>
  <si>
    <t>VI Konferencja "Forum Gmin na 5!"</t>
  </si>
  <si>
    <t>NZS (się) szkoli</t>
  </si>
  <si>
    <t>Bands' Battle</t>
  </si>
  <si>
    <t>SKN Konsultingu</t>
  </si>
  <si>
    <t>SKN Biznesu</t>
  </si>
  <si>
    <t>Human Rights Week</t>
  </si>
  <si>
    <t>SKN Negocjator</t>
  </si>
  <si>
    <t>SKN Informatyki</t>
  </si>
  <si>
    <t>Dyskusyjny Klub Filmowy Overground</t>
  </si>
  <si>
    <t>Energy Week</t>
  </si>
  <si>
    <t>SKN Energetyki</t>
  </si>
  <si>
    <t>SKN Statystyki</t>
  </si>
  <si>
    <t>Dopowiedzenia</t>
  </si>
  <si>
    <t>SKN Marketingu</t>
  </si>
  <si>
    <t>Polsko-Niemieckie Forum Gospodarcze</t>
  </si>
  <si>
    <t>SKN Zarządzania w Sporcie</t>
  </si>
  <si>
    <t>SKN Badań nad Konkurencyjnością</t>
  </si>
  <si>
    <t>Future Energy Summit</t>
  </si>
  <si>
    <t>Akademickie Stowarzyszenie Katolickie Soli Deo</t>
  </si>
  <si>
    <t>SKN Cognitis</t>
  </si>
  <si>
    <t>Wyjazd na Turniej Finałowy IV Akademickich Mistrzostw Polski Debat Oksfordzkich</t>
  </si>
  <si>
    <t>Wybierz swój kierunek!- Spotkanie o kierunkach na studiach licencjackich</t>
  </si>
  <si>
    <t>Wybierz swój kierunek!- Spotkanie o kierunkach na studiach magisterskich</t>
  </si>
  <si>
    <t>Świat na Ekranie</t>
  </si>
  <si>
    <t>Pstrykaliada</t>
  </si>
  <si>
    <t>Drogowskazy Kariery</t>
  </si>
  <si>
    <t>Ogólnopolski Konkurs Fotografii Studenckiej</t>
  </si>
  <si>
    <t>Odkrycie Rynku</t>
  </si>
  <si>
    <t>Piknik Międzynarodowy SGH</t>
  </si>
  <si>
    <t>Redakcja Spraw Zagranicznych</t>
  </si>
  <si>
    <t>Światowe Poniedziałki</t>
  </si>
  <si>
    <t>Jesienna Szkoła Młodych Dyplomatów</t>
  </si>
  <si>
    <t>Social Media Social Business</t>
  </si>
  <si>
    <t>Materiały video SGH TV</t>
  </si>
  <si>
    <t>SGH TV – Studencka Telewizja Internetowa</t>
  </si>
  <si>
    <t>Fundamenty Sukcesu</t>
  </si>
  <si>
    <t>Sympatia Miłość Małżeństwo</t>
  </si>
  <si>
    <t>Ambient Days</t>
  </si>
  <si>
    <t>Zimowa Szkoła Energii</t>
  </si>
  <si>
    <t>Energetyka dla Każdego</t>
  </si>
  <si>
    <t>Startup Step by Step</t>
  </si>
  <si>
    <t>SKN Startups and Innovations</t>
  </si>
  <si>
    <t>E-sport Conference</t>
  </si>
  <si>
    <t>Monitoring Makroekonomiczny</t>
  </si>
  <si>
    <t>SKN Finansów i Makroekonomii</t>
  </si>
  <si>
    <t>Warsaw Negotiation Round 2020</t>
  </si>
  <si>
    <t>Warsaw Negotiation Conference 2020</t>
  </si>
  <si>
    <t>Przegląd Ekonomiczno-Społeczny</t>
  </si>
  <si>
    <t>XVIII Studencki Turniej Negocjacyjny - eliminacje</t>
  </si>
  <si>
    <t>XVII Studencki Turniej Negocjacyjny - Finał</t>
  </si>
  <si>
    <t>Road to Excellence - edycja wiosenna</t>
  </si>
  <si>
    <t>Kongres Makroekonomiczny</t>
  </si>
  <si>
    <t>Tydzień Uśmiechu</t>
  </si>
  <si>
    <t>Talent za Talent</t>
  </si>
  <si>
    <t>Akademia Marketingu</t>
  </si>
  <si>
    <t>Branded Fashion</t>
  </si>
  <si>
    <t>Debaty Oksfordzkie</t>
  </si>
  <si>
    <t>Wampiriada</t>
  </si>
  <si>
    <t>Statystyka w Praktyce</t>
  </si>
  <si>
    <t>Akademia Debat Oksfordzkich</t>
  </si>
  <si>
    <t>Finał WOŚP na SGH</t>
  </si>
  <si>
    <t>Środowe warsztaty z Pythona</t>
  </si>
  <si>
    <t>Road to Excellence - edycja jesienna</t>
  </si>
  <si>
    <t>Pewność w Ryzyku</t>
  </si>
  <si>
    <t>CEMS Chance: edycje XVIII I XIX</t>
  </si>
  <si>
    <t>CEMS Club Warszawa</t>
  </si>
  <si>
    <t>The Deal</t>
  </si>
  <si>
    <t>Prognozy Gospodarki Polskiej</t>
  </si>
  <si>
    <t>ECON</t>
  </si>
  <si>
    <t>XII Igrzyska Kół Naukowych</t>
  </si>
  <si>
    <t>Game of Minds</t>
  </si>
  <si>
    <t>Emerging Markets Business Summit</t>
  </si>
  <si>
    <t>p-R-ojekt</t>
  </si>
  <si>
    <t>the WarRoom</t>
  </si>
  <si>
    <t>Spotkania Czwartkowe</t>
  </si>
  <si>
    <t>Big Data. Conference.</t>
  </si>
  <si>
    <t>Niezbędnik Wyboru Wykładowców SGH</t>
  </si>
  <si>
    <t>Wielka SGH-owa powtórka ze statystyki</t>
  </si>
  <si>
    <t>Gabinet Cieni Rady Polityki Pieniężnej</t>
  </si>
  <si>
    <t>Szkolenia Negocjacyjne</t>
  </si>
  <si>
    <t>Inspiring Solutions 13</t>
  </si>
  <si>
    <t>Business Week</t>
  </si>
  <si>
    <t>Reforma dla Polski</t>
  </si>
  <si>
    <t>XVIII Konferencja Negocjator</t>
  </si>
  <si>
    <t>Studenckie Mistrzostwa Warszawy w Bilard</t>
  </si>
  <si>
    <t>Portfel Kowalskiego</t>
  </si>
  <si>
    <t>Pierogi Dinner</t>
  </si>
  <si>
    <t>ESN SGH</t>
  </si>
  <si>
    <t>Celuj w Przyszłość</t>
  </si>
  <si>
    <t>Data Visualization &amp; BI Meetups</t>
  </si>
  <si>
    <t>Paderewski Academy</t>
  </si>
  <si>
    <t>MedBiz Days</t>
  </si>
  <si>
    <t>Świąteczny Koncert SGH</t>
  </si>
  <si>
    <t>Stowarzyszenie Akademickie Magpress</t>
  </si>
  <si>
    <t>Healthcare Business Forum</t>
  </si>
  <si>
    <t>Sport Management Academy</t>
  </si>
  <si>
    <t>Poznaj mistrza</t>
  </si>
  <si>
    <t>Ekonomiczny Turniej Analizy Prawa</t>
  </si>
  <si>
    <t>SKN Ekonomicznej Analizy Prawa</t>
  </si>
  <si>
    <t>Maturalnie z NZS</t>
  </si>
  <si>
    <t>Warsztaty@SKNI - edycja zimowa</t>
  </si>
  <si>
    <t>Autostop Challenge</t>
  </si>
  <si>
    <t>Zrzeszenie Studentów Polskich SGH</t>
  </si>
  <si>
    <t>Studiuję - głosuję!</t>
  </si>
  <si>
    <t>Magiel - wydanie 191</t>
  </si>
  <si>
    <t>Krówka Day</t>
  </si>
  <si>
    <t>Warszawskie Mistrzostwa „Zostań Sędzią”</t>
  </si>
  <si>
    <t>CSR@SGH</t>
  </si>
  <si>
    <t>Program Buddy</t>
  </si>
  <si>
    <t>Letnia Szkoła Ekonomicznej Analizy Prawa</t>
  </si>
  <si>
    <t>Muzyka a Biznes</t>
  </si>
  <si>
    <t>Akademia Debat Oksfordzkich - II Edycja</t>
  </si>
  <si>
    <t>Konferencja "Media Student"</t>
  </si>
  <si>
    <t>Bardzo Kulturalna Komisja</t>
  </si>
  <si>
    <t>Project Management Challenge</t>
  </si>
  <si>
    <t>SKN Zarządzania Projektami</t>
  </si>
  <si>
    <t>Manufaktura Kultury</t>
  </si>
  <si>
    <t>Meet Up with Startup</t>
  </si>
  <si>
    <t>UnderSound</t>
  </si>
  <si>
    <t>Konferencja Polskiego Stowarzyszenia Ekonomicznej Analizy Prawa</t>
  </si>
  <si>
    <t>Liga Debat Oksfordzkich</t>
  </si>
  <si>
    <t>EFS AEGEE-Warszawa</t>
  </si>
  <si>
    <t>Dni Biznesu w Sporcie (edycja wiosenna)</t>
  </si>
  <si>
    <t>Dni Biznesu w Sporcie (edycja jesienna)</t>
  </si>
  <si>
    <t>TEDxSGH</t>
  </si>
  <si>
    <t>NZS Day - wiosna</t>
  </si>
  <si>
    <t>Inspiracja Roku 2020</t>
  </si>
  <si>
    <t>International Week Warsaw</t>
  </si>
  <si>
    <t>Cook&amp;Share</t>
  </si>
  <si>
    <t>PMDays Workshops</t>
  </si>
  <si>
    <t>Inauguracja - NZS Info</t>
  </si>
  <si>
    <t>Pokieruj Swoją Karierą</t>
  </si>
  <si>
    <t>Kulturalna Mapa Warszawy</t>
  </si>
  <si>
    <t>PM Open Talks</t>
  </si>
  <si>
    <t>NZS Night</t>
  </si>
  <si>
    <t>"Z podatkami na bieżąco" - warsztat podatkowy</t>
  </si>
  <si>
    <t>SKN Rachunkowości SGH</t>
  </si>
  <si>
    <t>Krajowy Zjazd Delegatów w Warszawie</t>
  </si>
  <si>
    <t>High School Business Challenge</t>
  </si>
  <si>
    <t>Inwestycje Alternatywne</t>
  </si>
  <si>
    <t>Let's Start Up!</t>
  </si>
  <si>
    <t>EKOstudent</t>
  </si>
  <si>
    <t>Tandem Courses</t>
  </si>
  <si>
    <t>Market Masters</t>
  </si>
  <si>
    <t>ESN Projekt Nauka</t>
  </si>
  <si>
    <t>Tydzień Kobiet Sukcesu</t>
  </si>
  <si>
    <t>Szkoła Ekonomicznej Analizy Prawa</t>
  </si>
  <si>
    <t>Ekonomia Polityczna, Głupcze!</t>
  </si>
  <si>
    <t>SKN Ekonomii Politycznej</t>
  </si>
  <si>
    <t>Spotkania z Ekonomiczną Analizą Prawa</t>
  </si>
  <si>
    <t>Dragon's Den</t>
  </si>
  <si>
    <t>Erasmus Day</t>
  </si>
  <si>
    <t>Turniej Debat Oksfordzkic</t>
  </si>
  <si>
    <t>Book Discussion Club</t>
  </si>
  <si>
    <t>Gospodarka pod Lupą</t>
  </si>
  <si>
    <t>Dni Wschodnie</t>
  </si>
  <si>
    <t>SKN Stosunków z Wschodem</t>
  </si>
  <si>
    <t>Kierunek:Wschód!</t>
  </si>
  <si>
    <t>“Decyzje konsumentów w obliczu wyzwań nowych technologii finansowych”</t>
  </si>
  <si>
    <t>Suma końcowa</t>
  </si>
  <si>
    <t>Etykiety wierszy</t>
  </si>
  <si>
    <t>Suma z Kwota końcowa</t>
  </si>
  <si>
    <t xml:space="preserve">Fundusz Ruchu Studenckiego - Filar II </t>
  </si>
  <si>
    <t>Fundusz administracyjno-promocyjny</t>
  </si>
  <si>
    <t xml:space="preserve">SKN Marketingu </t>
  </si>
  <si>
    <t>I Filar FRS 2020</t>
  </si>
  <si>
    <t>Nazwa</t>
  </si>
  <si>
    <t>Kwota</t>
  </si>
  <si>
    <t>Bal SGH</t>
  </si>
  <si>
    <t>Bieg SGH</t>
  </si>
  <si>
    <t>Chinese - European Partnership for Development</t>
  </si>
  <si>
    <t>Cykliczne Imprezy Kulturalne</t>
  </si>
  <si>
    <t>Emerging Markets Business Conference 2020</t>
  </si>
  <si>
    <t>Juwenalia Warszawskie 2020</t>
  </si>
  <si>
    <t xml:space="preserve">Konferencja Polskich Uczelni Ekonomicznych </t>
  </si>
  <si>
    <t xml:space="preserve">Konferencje </t>
  </si>
  <si>
    <t>Mosty Ekonomiczne 2020</t>
  </si>
  <si>
    <t>Obóz Zerowy Wetlina 2020</t>
  </si>
  <si>
    <t>Otrzęsiny 2020</t>
  </si>
  <si>
    <t>DeBBaty</t>
  </si>
  <si>
    <t>Dni Adaptacyjne</t>
  </si>
  <si>
    <t>RW</t>
  </si>
  <si>
    <t>Rezerwa I Filar</t>
  </si>
  <si>
    <t>Suma</t>
  </si>
  <si>
    <t>Kwota w PLN</t>
  </si>
  <si>
    <t>III Filar FRS 2020</t>
  </si>
  <si>
    <t>Fundusz na nowe inicjatywy studenckie</t>
  </si>
  <si>
    <t>IV Filar FRS 2020</t>
  </si>
  <si>
    <t>Zespoły Artystyczne SGH</t>
  </si>
  <si>
    <t>V Filar FRS 2020</t>
  </si>
  <si>
    <t>KU AZS SGH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</si>
</sst>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zł&quot;_-;\-* #,##0.00\ &quot;zł&quot;_-;_-* &quot;-&quot;??\ &quot;zł&quot;_-;_-@_-"/>
    <numFmt numFmtId="164" formatCode="0.0"/>
  </numFmts>
  <fonts count="5" x14ac:knownFonts="1">
    <font>
      <sz val="10"/>
      <color rgb="FF000000"/>
      <name val="Arial"/>
    </font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/>
      <bottom style="thin">
        <color rgb="FF999999"/>
      </bottom>
      <diagonal/>
    </border>
  </borders>
  <cellStyleXfs count="3">
    <xf numFmtId="0" fontId="0" fillId="0" borderId="0"/>
    <xf numFmtId="0" fontId="2" fillId="0" borderId="1"/>
    <xf numFmtId="44" fontId="2" fillId="0" borderId="1" applyFont="0" applyFill="0" applyBorder="0" applyAlignment="0" applyProtection="0"/>
  </cellStyleXfs>
  <cellXfs count="15">
    <xf numFmtId="0" fontId="0" fillId="0" borderId="0" xfId="0" applyFont="1" applyAlignment="1"/>
    <xf numFmtId="0" fontId="0" fillId="0" borderId="4" xfId="0" applyFont="1" applyBorder="1" applyAlignment="1"/>
    <xf numFmtId="0" fontId="0" fillId="0" borderId="6" xfId="0" applyNumberFormat="1" applyFont="1" applyBorder="1" applyAlignment="1"/>
    <xf numFmtId="0" fontId="0" fillId="0" borderId="2" xfId="0" pivotButton="1" applyFont="1" applyBorder="1" applyAlignment="1"/>
    <xf numFmtId="0" fontId="0" fillId="0" borderId="2" xfId="0" applyFont="1" applyBorder="1" applyAlignment="1">
      <alignment horizontal="left"/>
    </xf>
    <xf numFmtId="0" fontId="0" fillId="0" borderId="4" xfId="0" applyNumberFormat="1" applyFont="1" applyBorder="1" applyAlignment="1"/>
    <xf numFmtId="0" fontId="0" fillId="0" borderId="3" xfId="0" applyFont="1" applyBorder="1" applyAlignment="1">
      <alignment horizontal="left"/>
    </xf>
    <xf numFmtId="0" fontId="0" fillId="0" borderId="5" xfId="0" applyNumberFormat="1" applyFont="1" applyBorder="1" applyAlignment="1"/>
    <xf numFmtId="0" fontId="0" fillId="0" borderId="7" xfId="0" applyFont="1" applyBorder="1" applyAlignment="1">
      <alignment horizontal="left"/>
    </xf>
    <xf numFmtId="0" fontId="0" fillId="0" borderId="3" xfId="0" applyFont="1" applyBorder="1" applyAlignment="1">
      <alignment horizontal="left" indent="1"/>
    </xf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/>
    </xf>
  </cellXfs>
  <cellStyles count="3">
    <cellStyle name="Normalny" xfId="0" builtinId="0"/>
    <cellStyle name="Normalny 2" xfId="1" xr:uid="{818FC0DB-9B8A-4D49-86A2-F2171B62A597}"/>
    <cellStyle name="Walutowy 2" xfId="2" xr:uid="{F8C0334A-DEF8-CB4D-9261-75CACA20E730}"/>
  </cellStyles>
  <dxfs count="6">
    <dxf>
      <fill>
        <patternFill patternType="solid">
          <fgColor rgb="FFFFE6DD"/>
          <bgColor rgb="FFFFE6D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6524"/>
          <bgColor rgb="FFF4652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theme="7"/>
          <bgColor theme="7"/>
        </patternFill>
      </fill>
    </dxf>
  </dxfs>
  <tableStyles count="2">
    <tableStyle name="Fundusz adm-prom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Rozdział FRS II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annowjalis/Downloads/Preliminarz_2020-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ł Kacper Frydrysiak" refreshedDate="43813.781922916663" createdVersion="6" refreshedVersion="6" minRefreshableVersion="3" recordCount="171" xr:uid="{8749B4EC-FC6D-6340-9C24-1A302E5B12B3}">
  <cacheSource type="worksheet">
    <worksheetSource ref="A1:I172" sheet="Arkusz7" r:id="rId2"/>
  </cacheSource>
  <cacheFields count="9">
    <cacheField name="Id." numFmtId="0">
      <sharedItems containsString="0" containsBlank="1" containsNumber="1" containsInteger="1" minValue="1" maxValue="171"/>
    </cacheField>
    <cacheField name="Nazwa" numFmtId="0">
      <sharedItems count="150">
        <s v="Fundamenty Sukcesu"/>
        <s v="Sympatia Miłość Małżeństwo"/>
        <s v="Fundusz administarcyjno-promocyjny"/>
        <s v="CEMS Chance: edycje XVIII I XIX"/>
        <s v="ECON"/>
        <s v="Emerging Markets Business Summit"/>
        <s v="the WarRoom"/>
        <s v="Inspiring Solutions 13"/>
        <s v="Paderewski Academy"/>
        <s v="Healthcare Business Forum"/>
        <s v="TEDxSGH"/>
        <s v="Pierogi Dinner"/>
        <s v="Program Buddy"/>
        <s v="Manufaktura Kultury"/>
        <s v="Tandem Courses"/>
        <s v="ESN Projekt Nauka"/>
        <s v="Erasmus Day"/>
        <s v="Animal Day"/>
        <s v="Drugie Życie"/>
        <s v="Gastromania"/>
        <s v="NZS (się) szkoli"/>
        <s v="Bands' Battle"/>
        <s v="Dyskusyjny Klub Filmowy Overground"/>
        <s v="Dopowiedzenia"/>
        <s v="Wybierz swój kierunek!- Spotkanie o kierunkach na studiach licencjackich"/>
        <s v="Wybierz swój kierunek!- Spotkanie o kierunkach na studiach magisterskich"/>
        <s v="Świat na Ekranie"/>
        <s v="Pstrykaliada"/>
        <s v="Drogowskazy Kariery"/>
        <s v="Ogólnopolski Konkurs Fotografii Studenckiej"/>
        <s v="Odkrycie Rynku"/>
        <s v="Road to Excellence - edycja wiosenna"/>
        <s v="Tydzień Uśmiechu"/>
        <s v="Wampiriada"/>
        <s v="Finał WOŚP na SGH"/>
        <s v="Road to Excellence - edycja jesienna"/>
        <s v="Maturalnie z NZS"/>
        <s v="Studiuję - głosuję!"/>
        <s v="Krówka Day"/>
        <s v="Bardzo Kulturalna Komisja"/>
        <s v="NZS Day - wiosna"/>
        <s v="Inauguracja - NZS Info"/>
        <s v="NZS Night"/>
        <s v="Krajowy Zjazd Delegatów w Warszawie"/>
        <s v="Materiały video SGH TV"/>
        <s v="Warsztaty z zastosowań matematyki w finansach i ubezpieczeniach"/>
        <s v="Kto nie ryzykuje ten nie pije szampana"/>
        <s v="Letnie warsztaty z matematyki"/>
        <s v="Warsztaty z zastosowań matematyki w finansach i ubezpieczeniach edycja zima 2020"/>
        <s v="IX Konferencja Coachingu"/>
        <s v="VIII Genialny Mówca"/>
        <s v="Coaching Series"/>
        <s v="Badanie Gmina na 5!"/>
        <s v="VI Konferencja &quot;Forum Gmin na 5!&quot;"/>
        <s v="Wyjazd na Turniej Finałowy IV Akademickich Mistrzostw Polski Debat Oksfordzkich"/>
        <s v="Akademia Debat Oksfordzkich"/>
        <s v="Akademia Debat Oksfordzkich - II Edycja"/>
        <s v="Liga Debat Oksfordzkich"/>
        <s v="Turniej Debat Oksfordzkic"/>
        <s v="Business Week"/>
        <s v="MedBiz Days"/>
        <s v="High School Business Challenge"/>
        <s v="Inwestycje Alternatywne"/>
        <s v="Let's Start Up!"/>
        <s v="Market Masters"/>
        <s v="Dragon's Den"/>
        <s v="Talent za Talent"/>
        <s v="Ekonomiczny Turniej Analizy Prawa"/>
        <s v="Letnia Szkoła Ekonomicznej Analizy Prawa"/>
        <s v="Konferencja Polskiego Stowarzyszenia Ekonomicznej Analizy Prawa"/>
        <s v="Szkoła Ekonomicznej Analizy Prawa"/>
        <s v="Spotkania z Ekonomiczną Analizą Prawa"/>
        <s v="Ekonomia Polityczna, Głupcze!"/>
        <s v="Book Discussion Club"/>
        <s v="Gospodarka pod Lupą"/>
        <s v="Energy Week"/>
        <s v="Future Energy Summit"/>
        <s v="Zimowa Szkoła Energii"/>
        <s v="Energetyka dla Każdego"/>
        <s v="Monitoring Makroekonomiczny"/>
        <s v="Przegląd Ekonomiczno-Społeczny"/>
        <s v="Kongres Makroekonomiczny"/>
        <s v="Debaty Oksfordzkie"/>
        <s v="Prognozy Gospodarki Polskiej"/>
        <s v="Gabinet Cieni Rady Polityki Pieniężnej"/>
        <s v="Reforma dla Polski"/>
        <s v="Portfel Kowalskiego"/>
        <s v="Geografia - lubię to"/>
        <s v="Warsztaty@SKNI - edycja zimowa"/>
        <s v="Warsaw Negotiation Round 2020"/>
        <s v="Warsaw Negotiation Conference 2020"/>
        <s v="XVIII Studencki Turniej Negocjacyjny - eliminacje"/>
        <s v="XVII Studencki Turniej Negocjacyjny - Finał"/>
        <s v="The Deal"/>
        <s v="Game of Minds"/>
        <s v="Spotkania Czwartkowe"/>
        <s v="Szkolenia Negocjacyjne"/>
        <s v="XVIII Konferencja Negocjator"/>
        <s v="Celuj w Przyszłość"/>
        <s v="&quot;Z podatkami na bieżąco&quot; - warsztat podatkowy"/>
        <s v="Academic Polish Model United Nations Warsaw (PolMUN) 2020"/>
        <s v="Akcja Dyplomacja"/>
        <s v="Human Rights Week"/>
        <s v="Polsko-Niemieckie Forum Gospodarcze"/>
        <s v="Piknik Międzynarodowy SGH"/>
        <s v="Redakcja Spraw Zagranicznych"/>
        <s v="Światowe Poniedziałki"/>
        <s v="Jesienna Szkoła Młodych Dyplomatów"/>
        <s v="Startup Step by Step"/>
        <s v="Meet Up with Startup"/>
        <s v="Środowe warsztaty z Pythona"/>
        <s v="Pewność w Ryzyku"/>
        <s v="p-R-ojekt"/>
        <s v="Big Data. Conference."/>
        <s v="Niezbędnik Wyboru Wykładowców SGH"/>
        <s v="Wielka SGH-owa powtórka ze statystyki"/>
        <s v="Data Visualization &amp; BI Meetups"/>
        <s v="“Decyzje konsumentów w obliczu wyzwań nowych technologii finansowych”"/>
        <s v="Dni Wschodnie"/>
        <s v="Kierunek:Wschód!"/>
        <s v="Project Management Challenge"/>
        <s v="PMDays Workshops"/>
        <s v="PM Open Talks"/>
        <s v="E-sport Conference"/>
        <s v="XII Igrzyska Kół Naukowych"/>
        <s v="Studenckie Mistrzostwa Warszawy w Bilard"/>
        <s v="Sport Management Academy"/>
        <s v="Poznaj mistrza"/>
        <s v="Warszawskie Mistrzostwa „Zostań Sędzią”"/>
        <s v="Dni Biznesu w Sporcie (edycja wiosenna)"/>
        <s v="Dni Biznesu w Sporcie (edycja jesienna)"/>
        <s v="Świąteczny Koncert SGH"/>
        <s v="Magiel - wydanie 191"/>
        <s v="Muzyka a Biznes"/>
        <s v="Konferencja &quot;Media Student&quot;"/>
        <s v="Inspiracja Roku 2020"/>
        <s v="Pokieruj Swoją Karierą"/>
        <s v="Kulturalna Mapa Warszawy"/>
        <s v="Social Media Social Business"/>
        <s v="Ambient Days"/>
        <s v="Akademia Marketingu"/>
        <s v="Branded Fashion"/>
        <s v="Statystyka w Praktyce"/>
        <s v="Autostop Challenge"/>
        <s v="CSR@SGH"/>
        <s v="UnderSound"/>
        <s v="International Week Warsaw"/>
        <s v="Cook&amp;Share"/>
        <s v="EKOstudent"/>
        <s v="Tydzień Kobiet Sukcesu"/>
      </sharedItems>
    </cacheField>
    <cacheField name="Organizacja" numFmtId="0">
      <sharedItems count="30">
        <s v="Akademickie Stowarzyszenie Katolickie Soli Deo"/>
        <s v="CEMS Club Warszawa"/>
        <s v="EFS AEGEE-Warszawa"/>
        <s v="ESN SGH"/>
        <s v="Niezależne Zrzeszenie Studentów Szkoły Głównej Handlowej w Warszawie"/>
        <s v="SGH TV – Studencka Telewizja Internetowa"/>
        <s v="SKN Actuarial Science &amp; Quantitative Finance"/>
        <s v="SKN Akceleracji"/>
        <s v="SKN Badań nad Konkurencyjnością"/>
        <s v="SKN Biznesu"/>
        <s v="SKN Cognitis"/>
        <s v="SKN Ekonomicznej Analizy Prawa"/>
        <s v="SKN Ekonomii Politycznej"/>
        <s v="SKN Energetyki"/>
        <s v="SKN Finansów i Makroekonomii"/>
        <s v="SKN Geografii Ekonomicznej i Badań Regionalnych"/>
        <s v="SKN Informatyki"/>
        <s v="SKN Negocjator"/>
        <s v="SKN Rachunkowości SGH"/>
        <s v="SKN Spraw Zagranicznych"/>
        <s v="SKN Startups and Innovations"/>
        <s v="SKN Statystyki"/>
        <s v="SKN Stosunków z Wschodem"/>
        <s v="SKN Zarządzania Projektami"/>
        <s v="SKN Zarządzania w Sporcie"/>
        <s v="Stowarzyszenie Akademickie Magpress"/>
        <s v="Studenckie Koło Naukowe Marketingu SGH"/>
        <s v="Zrzeszenie Studentów Polskich SGH"/>
        <s v="SKN Konsultingu"/>
        <s v="SKN Marketingu"/>
      </sharedItems>
    </cacheField>
    <cacheField name="Ocena Delegatów" numFmtId="0">
      <sharedItems containsString="0" containsBlank="1" containsNumber="1" minValue="1.2222222220000001" maxValue="7.3333333329999997"/>
    </cacheField>
    <cacheField name="Ocena Zarządu / KO" numFmtId="164">
      <sharedItems containsString="0" containsBlank="1" containsNumber="1" minValue="2" maxValue="7.8333333329999997"/>
    </cacheField>
    <cacheField name="Ocena koncowa" numFmtId="164">
      <sharedItems containsString="0" containsBlank="1" containsNumber="1" minValue="2.3083333335000003" maxValue="7.1666666664999994"/>
    </cacheField>
    <cacheField name="Kwota Delegatów" numFmtId="0">
      <sharedItems containsString="0" containsBlank="1" containsNumber="1" containsInteger="1" minValue="100" maxValue="14132"/>
    </cacheField>
    <cacheField name="Kwota zarządu / KO" numFmtId="0">
      <sharedItems containsString="0" containsBlank="1" containsNumber="1" minValue="0" maxValue="12400"/>
    </cacheField>
    <cacheField name="Kwota końcowa" numFmtId="0">
      <sharedItems containsSemiMixedTypes="0" containsString="0" containsNumber="1" minValue="95" maxValue="11650" count="167">
        <n v="628"/>
        <n v="743"/>
        <n v="150"/>
        <n v="5110.5"/>
        <n v="1650"/>
        <n v="4010.5"/>
        <n v="3150"/>
        <n v="1420"/>
        <n v="2580.5"/>
        <n v="2555.5"/>
        <n v="2711.5"/>
        <n v="122.5"/>
        <n v="538.5"/>
        <n v="95"/>
        <n v="650"/>
        <n v="358"/>
        <n v="535.22"/>
        <n v="451.5"/>
        <n v="215"/>
        <n v="2315"/>
        <n v="1196"/>
        <n v="1369"/>
        <n v="1049.5"/>
        <n v="1772"/>
        <n v="2466"/>
        <n v="2340"/>
        <n v="158.5"/>
        <n v="122"/>
        <n v="1475"/>
        <n v="1258.5"/>
        <n v="3377.5"/>
        <n v="5033.5"/>
        <n v="1485"/>
        <n v="2241.5"/>
        <n v="2504.5"/>
        <n v="4074.5"/>
        <n v="1440.5"/>
        <n v="2010.5"/>
        <n v="1261.5"/>
        <n v="2320"/>
        <n v="256.5"/>
        <n v="708"/>
        <n v="405"/>
        <n v="449"/>
        <n v="449.5"/>
        <n v="2962.5"/>
        <n v="217.5"/>
        <n v="2669.5"/>
        <n v="152.5"/>
        <n v="986.5"/>
        <n v="775"/>
        <n v="466.5"/>
        <n v="860"/>
        <n v="145"/>
        <n v="1112"/>
        <n v="511"/>
        <n v="279"/>
        <n v="223.5"/>
        <n v="1368.5"/>
        <n v="135"/>
        <n v="720"/>
        <n v="410"/>
        <n v="725"/>
        <n v="500"/>
        <n v="1130"/>
        <n v="157.5"/>
        <n v="575"/>
        <n v="890.5"/>
        <n v="2675"/>
        <n v="975"/>
        <n v="891"/>
        <n v="1312.5"/>
        <n v="2800"/>
        <n v="202.5"/>
        <n v="400"/>
        <n v="147.5"/>
        <n v="1412.5"/>
        <n v="958.5"/>
        <n v="801"/>
        <n v="858.5"/>
        <n v="511.5"/>
        <n v="557"/>
        <n v="456"/>
        <n v="275"/>
        <n v="3415"/>
        <n v="1871.5"/>
        <n v="1089"/>
        <n v="619.5"/>
        <n v="2360"/>
        <n v="1764"/>
        <n v="5450"/>
        <n v="294"/>
        <n v="303"/>
        <n v="785"/>
        <n v="496"/>
        <n v="395"/>
        <n v="1500"/>
        <n v="177.5"/>
        <n v="1215"/>
        <n v="185"/>
        <n v="9366"/>
        <n v="1187.5"/>
        <n v="1216.5"/>
        <n v="2273"/>
        <n v="990.5"/>
        <n v="1151"/>
        <n v="800"/>
        <n v="625"/>
        <n v="971"/>
        <n v="853"/>
        <n v="190"/>
        <n v="310"/>
        <n v="125"/>
        <n v="7050"/>
        <n v="7405"/>
        <n v="1700"/>
        <n v="5381"/>
        <n v="1967"/>
        <n v="1148"/>
        <n v="1233.5"/>
        <n v="962"/>
        <n v="1527"/>
        <n v="322.5"/>
        <n v="142.5"/>
        <n v="110.5"/>
        <n v="1520"/>
        <n v="110"/>
        <n v="2450"/>
        <n v="441"/>
        <n v="354.5"/>
        <n v="332.5"/>
        <n v="550"/>
        <n v="182.5"/>
        <n v="644"/>
        <n v="887.5"/>
        <n v="1364.5"/>
        <n v="1100"/>
        <n v="137.5"/>
        <n v="541.5"/>
        <n v="1737.5"/>
        <n v="607"/>
        <n v="901.5"/>
        <n v="425.5"/>
        <n v="1351.5"/>
        <n v="1900"/>
        <n v="1875"/>
        <n v="160"/>
        <n v="8037.5"/>
        <n v="11650"/>
        <n v="880"/>
        <n v="992.5"/>
        <n v="408"/>
        <n v="2062.5"/>
        <n v="1090"/>
        <n v="3522.5"/>
        <n v="553"/>
        <n v="512.5"/>
        <n v="683.5"/>
        <n v="1981"/>
        <n v="1488"/>
        <n v="2208"/>
        <n v="1244.5"/>
        <n v="1687"/>
        <n v="2000"/>
        <n v="207.5"/>
        <n v="210"/>
        <n v="167.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1">
  <r>
    <n v="40"/>
    <x v="0"/>
    <x v="0"/>
    <n v="4.5"/>
    <n v="5.6666670000000003"/>
    <n v="5.0833335000000002"/>
    <n v="456"/>
    <n v="800"/>
    <x v="0"/>
  </r>
  <r>
    <n v="41"/>
    <x v="1"/>
    <x v="0"/>
    <n v="6"/>
    <n v="3.6"/>
    <n v="4.8"/>
    <n v="786"/>
    <n v="700"/>
    <x v="1"/>
  </r>
  <r>
    <m/>
    <x v="2"/>
    <x v="0"/>
    <m/>
    <m/>
    <m/>
    <m/>
    <m/>
    <x v="2"/>
  </r>
  <r>
    <n v="70"/>
    <x v="3"/>
    <x v="1"/>
    <n v="6.6"/>
    <n v="6.48"/>
    <n v="6.54"/>
    <n v="8221"/>
    <n v="2000"/>
    <x v="3"/>
  </r>
  <r>
    <n v="73"/>
    <x v="4"/>
    <x v="1"/>
    <n v="2.4166666669999999"/>
    <n v="3.2"/>
    <n v="2.8083333335000003"/>
    <n v="2500"/>
    <n v="800"/>
    <x v="4"/>
  </r>
  <r>
    <n v="76"/>
    <x v="5"/>
    <x v="1"/>
    <n v="5"/>
    <n v="5.2"/>
    <n v="5.0999999999999996"/>
    <n v="3621"/>
    <n v="4400"/>
    <x v="5"/>
  </r>
  <r>
    <n v="78"/>
    <x v="6"/>
    <x v="1"/>
    <n v="4.2083333329999997"/>
    <n v="4.9000000000000004"/>
    <n v="4.5541666665000005"/>
    <n v="6200"/>
    <n v="100"/>
    <x v="6"/>
  </r>
  <r>
    <n v="86"/>
    <x v="7"/>
    <x v="1"/>
    <n v="5"/>
    <n v="6.5"/>
    <n v="5.75"/>
    <n v="2140"/>
    <n v="700"/>
    <x v="7"/>
  </r>
  <r>
    <n v="95"/>
    <x v="8"/>
    <x v="1"/>
    <n v="4.09375"/>
    <n v="3.9"/>
    <n v="3.9968750000000002"/>
    <n v="3961"/>
    <n v="1200"/>
    <x v="8"/>
  </r>
  <r>
    <n v="98"/>
    <x v="9"/>
    <x v="1"/>
    <n v="4.3333333329999997"/>
    <n v="5.4"/>
    <n v="4.8666666665000005"/>
    <n v="3611"/>
    <n v="1500"/>
    <x v="9"/>
  </r>
  <r>
    <n v="135"/>
    <x v="10"/>
    <x v="1"/>
    <n v="6.3333333329999997"/>
    <n v="5.83"/>
    <n v="6.0816666665000003"/>
    <n v="3923"/>
    <n v="1500"/>
    <x v="10"/>
  </r>
  <r>
    <m/>
    <x v="2"/>
    <x v="2"/>
    <m/>
    <m/>
    <m/>
    <m/>
    <m/>
    <x v="11"/>
  </r>
  <r>
    <n v="92"/>
    <x v="11"/>
    <x v="3"/>
    <n v="4.6666666670000003"/>
    <n v="4.3"/>
    <n v="4.4833333335000001"/>
    <n v="1077"/>
    <n v="0"/>
    <x v="12"/>
  </r>
  <r>
    <n v="114"/>
    <x v="12"/>
    <x v="3"/>
    <n v="6"/>
    <n v="3.6"/>
    <n v="4.8"/>
    <n v="100"/>
    <n v="90"/>
    <x v="13"/>
  </r>
  <r>
    <n v="125"/>
    <x v="13"/>
    <x v="3"/>
    <n v="4.1666666670000003"/>
    <n v="4.6666666670000003"/>
    <n v="4.4166666670000003"/>
    <n v="900"/>
    <n v="400"/>
    <x v="14"/>
  </r>
  <r>
    <n v="153"/>
    <x v="14"/>
    <x v="3"/>
    <n v="4.2083333329999997"/>
    <n v="3.3333333330000001"/>
    <n v="3.7708333329999997"/>
    <n v="416"/>
    <n v="300"/>
    <x v="15"/>
  </r>
  <r>
    <n v="155"/>
    <x v="15"/>
    <x v="3"/>
    <n v="4.09375"/>
    <n v="6.3333333329999997"/>
    <n v="5.2135416664999994"/>
    <n v="450"/>
    <n v="620.44000000000005"/>
    <x v="16"/>
  </r>
  <r>
    <n v="162"/>
    <x v="16"/>
    <x v="3"/>
    <n v="6.6666666670000003"/>
    <n v="3.6666666669999999"/>
    <n v="5.1666666670000003"/>
    <n v="453"/>
    <n v="450"/>
    <x v="17"/>
  </r>
  <r>
    <m/>
    <x v="2"/>
    <x v="3"/>
    <m/>
    <m/>
    <m/>
    <m/>
    <m/>
    <x v="18"/>
  </r>
  <r>
    <n v="9"/>
    <x v="17"/>
    <x v="4"/>
    <n v="4.9000000000000004"/>
    <n v="4.6666670000000003"/>
    <n v="4.7833335000000003"/>
    <n v="2530"/>
    <n v="2100"/>
    <x v="19"/>
  </r>
  <r>
    <n v="11"/>
    <x v="18"/>
    <x v="4"/>
    <n v="3.875"/>
    <n v="4.6666670000000003"/>
    <n v="4.2708335000000002"/>
    <n v="1392"/>
    <n v="1000"/>
    <x v="20"/>
  </r>
  <r>
    <n v="14"/>
    <x v="19"/>
    <x v="4"/>
    <n v="2.4166666669999999"/>
    <n v="5.5"/>
    <n v="3.9583333334999997"/>
    <n v="2138"/>
    <n v="600"/>
    <x v="21"/>
  </r>
  <r>
    <n v="17"/>
    <x v="20"/>
    <x v="4"/>
    <n v="3.388888889"/>
    <n v="6.3333329999999997"/>
    <n v="4.8611109445"/>
    <n v="1099"/>
    <n v="1000"/>
    <x v="22"/>
  </r>
  <r>
    <n v="18"/>
    <x v="21"/>
    <x v="4"/>
    <n v="5.0416666670000003"/>
    <n v="5.6666670000000003"/>
    <n v="5.3541668335000008"/>
    <n v="2144"/>
    <n v="1400"/>
    <x v="23"/>
  </r>
  <r>
    <n v="20"/>
    <x v="22"/>
    <x v="4"/>
    <n v="3.9444444440000002"/>
    <n v="5"/>
    <n v="4.4722222220000001"/>
    <n v="4532"/>
    <n v="400"/>
    <x v="24"/>
  </r>
  <r>
    <n v="22"/>
    <x v="23"/>
    <x v="4"/>
    <n v="4.1333333330000004"/>
    <n v="5.3333329999999997"/>
    <n v="4.7333331664999996"/>
    <n v="3680"/>
    <n v="1000"/>
    <x v="25"/>
  </r>
  <r>
    <n v="26"/>
    <x v="24"/>
    <x v="4"/>
    <n v="1.2222222220000001"/>
    <n v="4.5"/>
    <n v="2.861111111"/>
    <n v="217"/>
    <n v="100"/>
    <x v="26"/>
  </r>
  <r>
    <n v="27"/>
    <x v="25"/>
    <x v="4"/>
    <n v="5.151515152"/>
    <n v="4.5"/>
    <n v="4.825757576"/>
    <n v="144"/>
    <n v="100"/>
    <x v="27"/>
  </r>
  <r>
    <n v="28"/>
    <x v="26"/>
    <x v="4"/>
    <n v="4.266666667"/>
    <n v="5.3333329999999997"/>
    <n v="4.7999998334999994"/>
    <n v="2750"/>
    <n v="200"/>
    <x v="28"/>
  </r>
  <r>
    <n v="29"/>
    <x v="27"/>
    <x v="4"/>
    <n v="4.6944444440000002"/>
    <n v="4.8333329999999997"/>
    <n v="4.7638887219999999"/>
    <n v="1317"/>
    <n v="1200"/>
    <x v="29"/>
  </r>
  <r>
    <n v="30"/>
    <x v="28"/>
    <x v="4"/>
    <n v="5.6666670000000003"/>
    <n v="5.5"/>
    <n v="5.5833335000000002"/>
    <n v="5755"/>
    <n v="1000"/>
    <x v="30"/>
  </r>
  <r>
    <n v="31"/>
    <x v="29"/>
    <x v="4"/>
    <n v="4.6666670000000003"/>
    <n v="4.1666670000000003"/>
    <n v="4.4166670000000003"/>
    <n v="7467"/>
    <n v="2600"/>
    <x v="31"/>
  </r>
  <r>
    <n v="32"/>
    <x v="30"/>
    <x v="4"/>
    <n v="5"/>
    <n v="5"/>
    <n v="5"/>
    <n v="1870"/>
    <n v="1100"/>
    <x v="32"/>
  </r>
  <r>
    <n v="53"/>
    <x v="31"/>
    <x v="4"/>
    <n v="3.5"/>
    <n v="6"/>
    <n v="4.75"/>
    <n v="3833"/>
    <n v="650"/>
    <x v="33"/>
  </r>
  <r>
    <n v="56"/>
    <x v="32"/>
    <x v="4"/>
    <n v="1.6666669999999999"/>
    <n v="4.3499999999999996"/>
    <n v="3.0083335"/>
    <n v="4159"/>
    <n v="850"/>
    <x v="34"/>
  </r>
  <r>
    <n v="62"/>
    <x v="33"/>
    <x v="4"/>
    <n v="6"/>
    <n v="5.5"/>
    <n v="5.75"/>
    <n v="4649"/>
    <n v="3500"/>
    <x v="35"/>
  </r>
  <r>
    <n v="65"/>
    <x v="34"/>
    <x v="4"/>
    <n v="5"/>
    <n v="6.6"/>
    <n v="5.8"/>
    <n v="2131"/>
    <n v="750"/>
    <x v="36"/>
  </r>
  <r>
    <n v="68"/>
    <x v="35"/>
    <x v="4"/>
    <n v="4.3"/>
    <n v="6.27"/>
    <n v="5.2850000000000001"/>
    <n v="3021"/>
    <n v="1000"/>
    <x v="37"/>
  </r>
  <r>
    <n v="105"/>
    <x v="36"/>
    <x v="4"/>
    <n v="5.6666670000000003"/>
    <n v="5.2"/>
    <n v="5.4333334999999998"/>
    <n v="1023"/>
    <n v="1500"/>
    <x v="38"/>
  </r>
  <r>
    <n v="108"/>
    <x v="37"/>
    <x v="4"/>
    <n v="6.3333329999999997"/>
    <n v="5.5"/>
    <n v="5.9166664999999998"/>
    <n v="2140"/>
    <n v="2500"/>
    <x v="39"/>
  </r>
  <r>
    <n v="111"/>
    <x v="38"/>
    <x v="4"/>
    <n v="5"/>
    <n v="4.4000000000000004"/>
    <n v="4.7"/>
    <n v="263"/>
    <n v="250"/>
    <x v="40"/>
  </r>
  <r>
    <n v="121"/>
    <x v="39"/>
    <x v="4"/>
    <n v="5.6666670000000003"/>
    <n v="5.4"/>
    <n v="5.5333335000000003"/>
    <n v="616"/>
    <n v="800"/>
    <x v="41"/>
  </r>
  <r>
    <n v="136"/>
    <x v="40"/>
    <x v="4"/>
    <n v="3.3333333330000001"/>
    <n v="3.5"/>
    <n v="3.4166666665000003"/>
    <n v="210"/>
    <n v="600"/>
    <x v="42"/>
  </r>
  <r>
    <n v="141"/>
    <x v="41"/>
    <x v="4"/>
    <n v="3.5"/>
    <n v="3.875"/>
    <n v="3.6875"/>
    <n v="398"/>
    <n v="500"/>
    <x v="43"/>
  </r>
  <r>
    <n v="145"/>
    <x v="42"/>
    <x v="4"/>
    <n v="2.4166666669999999"/>
    <n v="3.1"/>
    <n v="2.7583333335"/>
    <n v="424"/>
    <n v="475"/>
    <x v="44"/>
  </r>
  <r>
    <n v="148"/>
    <x v="43"/>
    <x v="4"/>
    <n v="6.3333333329999997"/>
    <n v="6.96"/>
    <n v="6.6466666664999998"/>
    <n v="4925"/>
    <n v="1000"/>
    <x v="45"/>
  </r>
  <r>
    <m/>
    <x v="2"/>
    <x v="4"/>
    <m/>
    <m/>
    <m/>
    <m/>
    <m/>
    <x v="46"/>
  </r>
  <r>
    <n v="39"/>
    <x v="44"/>
    <x v="5"/>
    <n v="2.5"/>
    <n v="2.9"/>
    <n v="2.7"/>
    <n v="2439"/>
    <n v="2900"/>
    <x v="47"/>
  </r>
  <r>
    <m/>
    <x v="2"/>
    <x v="5"/>
    <m/>
    <m/>
    <m/>
    <m/>
    <m/>
    <x v="48"/>
  </r>
  <r>
    <n v="1"/>
    <x v="45"/>
    <x v="6"/>
    <n v="4.4166666670000003"/>
    <n v="6"/>
    <n v="5.2083333335000006"/>
    <n v="973"/>
    <n v="1000"/>
    <x v="49"/>
  </r>
  <r>
    <n v="2"/>
    <x v="46"/>
    <x v="6"/>
    <n v="5.6666666670000003"/>
    <n v="4.3333329999999997"/>
    <n v="4.9999998335000004"/>
    <n v="550"/>
    <n v="1000"/>
    <x v="50"/>
  </r>
  <r>
    <n v="4"/>
    <x v="47"/>
    <x v="6"/>
    <n v="2.9166666669999999"/>
    <n v="4.3333329999999997"/>
    <n v="3.6249998334999995"/>
    <n v="433"/>
    <n v="500"/>
    <x v="51"/>
  </r>
  <r>
    <n v="5"/>
    <x v="48"/>
    <x v="6"/>
    <n v="3.8333333330000001"/>
    <n v="7.1666670000000003"/>
    <n v="5.5000001665000005"/>
    <n v="720"/>
    <n v="1000"/>
    <x v="52"/>
  </r>
  <r>
    <m/>
    <x v="2"/>
    <x v="6"/>
    <m/>
    <m/>
    <m/>
    <m/>
    <m/>
    <x v="53"/>
  </r>
  <r>
    <n v="10"/>
    <x v="49"/>
    <x v="7"/>
    <n v="3.5"/>
    <n v="3.8333330000000001"/>
    <n v="3.6666664999999998"/>
    <n v="1824"/>
    <n v="400"/>
    <x v="54"/>
  </r>
  <r>
    <n v="12"/>
    <x v="50"/>
    <x v="7"/>
    <n v="4.6666666670000003"/>
    <n v="4.8333329999999997"/>
    <n v="4.7499998335000004"/>
    <n v="522"/>
    <n v="500"/>
    <x v="55"/>
  </r>
  <r>
    <n v="13"/>
    <x v="51"/>
    <x v="7"/>
    <n v="4.2083333329999997"/>
    <n v="4.4000000000000004"/>
    <n v="4.3041666665000005"/>
    <n v="178"/>
    <n v="380"/>
    <x v="56"/>
  </r>
  <r>
    <n v="15"/>
    <x v="52"/>
    <x v="7"/>
    <n v="4.09375"/>
    <n v="3.6"/>
    <n v="3.8468749999999998"/>
    <n v="147"/>
    <n v="300"/>
    <x v="57"/>
  </r>
  <r>
    <n v="16"/>
    <x v="53"/>
    <x v="7"/>
    <n v="4.3888888890000004"/>
    <n v="6.6666670000000003"/>
    <n v="5.5277779445000004"/>
    <n v="1437"/>
    <n v="1300"/>
    <x v="58"/>
  </r>
  <r>
    <m/>
    <x v="2"/>
    <x v="7"/>
    <m/>
    <m/>
    <m/>
    <m/>
    <m/>
    <x v="59"/>
  </r>
  <r>
    <n v="25"/>
    <x v="54"/>
    <x v="8"/>
    <n v="5.151515152"/>
    <n v="5.8"/>
    <n v="5.4757575759999995"/>
    <n v="900"/>
    <n v="540"/>
    <x v="60"/>
  </r>
  <r>
    <n v="64"/>
    <x v="55"/>
    <x v="8"/>
    <n v="5"/>
    <n v="4.5"/>
    <n v="4.75"/>
    <n v="820"/>
    <n v="0"/>
    <x v="61"/>
  </r>
  <r>
    <n v="119"/>
    <x v="56"/>
    <x v="8"/>
    <n v="2.9"/>
    <n v="2"/>
    <n v="2.4500000000000002"/>
    <n v="1000"/>
    <n v="450"/>
    <x v="62"/>
  </r>
  <r>
    <n v="129"/>
    <x v="57"/>
    <x v="8"/>
    <n v="3.3333333330000001"/>
    <n v="4.6666666670000003"/>
    <n v="4"/>
    <n v="500"/>
    <n v="500"/>
    <x v="63"/>
  </r>
  <r>
    <n v="163"/>
    <x v="58"/>
    <x v="8"/>
    <n v="3.6666666669999999"/>
    <n v="6.3333333329999997"/>
    <n v="5"/>
    <n v="1460"/>
    <n v="800"/>
    <x v="64"/>
  </r>
  <r>
    <m/>
    <x v="2"/>
    <x v="8"/>
    <m/>
    <m/>
    <m/>
    <m/>
    <m/>
    <x v="65"/>
  </r>
  <r>
    <n v="87"/>
    <x v="59"/>
    <x v="9"/>
    <n v="5"/>
    <n v="5.6"/>
    <n v="5.3"/>
    <n v="650"/>
    <n v="500"/>
    <x v="66"/>
  </r>
  <r>
    <n v="96"/>
    <x v="60"/>
    <x v="9"/>
    <n v="4.3888888890000004"/>
    <n v="5.57"/>
    <n v="4.9794444445000003"/>
    <n v="1031"/>
    <n v="750"/>
    <x v="67"/>
  </r>
  <r>
    <n v="149"/>
    <x v="61"/>
    <x v="9"/>
    <n v="4.9000000000000004"/>
    <n v="6.38"/>
    <n v="5.6400000000000006"/>
    <n v="3500"/>
    <n v="1850"/>
    <x v="68"/>
  </r>
  <r>
    <n v="150"/>
    <x v="62"/>
    <x v="9"/>
    <n v="3.5"/>
    <n v="6.6666666670000003"/>
    <n v="5.0833333335000006"/>
    <n v="1200"/>
    <n v="750"/>
    <x v="69"/>
  </r>
  <r>
    <n v="151"/>
    <x v="63"/>
    <x v="9"/>
    <n v="3.875"/>
    <n v="7.3333333329999997"/>
    <n v="5.6041666664999994"/>
    <n v="1082"/>
    <n v="700"/>
    <x v="70"/>
  </r>
  <r>
    <n v="154"/>
    <x v="64"/>
    <x v="9"/>
    <n v="2.4166666669999999"/>
    <n v="4.6666666670000003"/>
    <n v="3.5416666670000003"/>
    <n v="1825"/>
    <n v="800"/>
    <x v="71"/>
  </r>
  <r>
    <n v="161"/>
    <x v="65"/>
    <x v="9"/>
    <n v="5.6666666670000003"/>
    <n v="3.6666666669999999"/>
    <n v="4.6666666670000003"/>
    <n v="3600"/>
    <n v="2000"/>
    <x v="72"/>
  </r>
  <r>
    <m/>
    <x v="2"/>
    <x v="9"/>
    <m/>
    <m/>
    <m/>
    <m/>
    <m/>
    <x v="73"/>
  </r>
  <r>
    <n v="57"/>
    <x v="66"/>
    <x v="10"/>
    <n v="3.3"/>
    <n v="4.71"/>
    <n v="4.0049999999999999"/>
    <n v="400"/>
    <n v="400"/>
    <x v="74"/>
  </r>
  <r>
    <m/>
    <x v="2"/>
    <x v="10"/>
    <m/>
    <m/>
    <m/>
    <m/>
    <m/>
    <x v="75"/>
  </r>
  <r>
    <n v="104"/>
    <x v="67"/>
    <x v="11"/>
    <n v="6.3333329999999997"/>
    <n v="5.2"/>
    <n v="5.7666664999999995"/>
    <n v="1825"/>
    <n v="1000"/>
    <x v="76"/>
  </r>
  <r>
    <n v="115"/>
    <x v="68"/>
    <x v="11"/>
    <n v="6.5"/>
    <n v="7.8333333329999997"/>
    <n v="7.1666666664999994"/>
    <n v="1117"/>
    <n v="800"/>
    <x v="77"/>
  </r>
  <r>
    <n v="128"/>
    <x v="69"/>
    <x v="11"/>
    <n v="6.1666666670000003"/>
    <n v="6.03"/>
    <n v="6.0983333335000003"/>
    <n v="1502"/>
    <n v="100"/>
    <x v="78"/>
  </r>
  <r>
    <n v="157"/>
    <x v="70"/>
    <x v="11"/>
    <n v="3.388888889"/>
    <n v="6"/>
    <n v="4.6944444445000002"/>
    <n v="1117"/>
    <n v="600"/>
    <x v="79"/>
  </r>
  <r>
    <n v="160"/>
    <x v="71"/>
    <x v="11"/>
    <n v="3.9444444440000002"/>
    <n v="6.6666666670000003"/>
    <n v="5.3055555554999998"/>
    <n v="623"/>
    <n v="400"/>
    <x v="80"/>
  </r>
  <r>
    <n v="159"/>
    <x v="72"/>
    <x v="12"/>
    <n v="4.5416666670000003"/>
    <n v="5.6666666670000003"/>
    <n v="5.1041666670000003"/>
    <n v="714"/>
    <n v="400"/>
    <x v="81"/>
  </r>
  <r>
    <n v="164"/>
    <x v="73"/>
    <x v="12"/>
    <n v="6.5"/>
    <n v="6.5"/>
    <n v="6.5"/>
    <n v="512"/>
    <n v="400"/>
    <x v="82"/>
  </r>
  <r>
    <n v="167"/>
    <x v="74"/>
    <x v="12"/>
    <n v="5.5"/>
    <n v="6.3333333329999997"/>
    <n v="5.9166666664999994"/>
    <n v="300"/>
    <n v="250"/>
    <x v="83"/>
  </r>
  <r>
    <n v="21"/>
    <x v="75"/>
    <x v="13"/>
    <n v="3.7083333330000001"/>
    <n v="5.0999999999999996"/>
    <n v="4.4041666665000001"/>
    <n v="4830"/>
    <n v="2000"/>
    <x v="84"/>
  </r>
  <r>
    <n v="24"/>
    <x v="76"/>
    <x v="13"/>
    <n v="2.9"/>
    <n v="5.1666670000000003"/>
    <n v="4.0333335000000003"/>
    <n v="1893"/>
    <n v="1850"/>
    <x v="85"/>
  </r>
  <r>
    <n v="43"/>
    <x v="77"/>
    <x v="13"/>
    <n v="5.6666670000000003"/>
    <n v="5.6666670000000003"/>
    <n v="5.6666670000000003"/>
    <n v="2078"/>
    <n v="100"/>
    <x v="86"/>
  </r>
  <r>
    <n v="44"/>
    <x v="78"/>
    <x v="13"/>
    <n v="5.6666670000000003"/>
    <n v="4.2"/>
    <n v="4.9333334999999998"/>
    <n v="739"/>
    <n v="500"/>
    <x v="87"/>
  </r>
  <r>
    <n v="47"/>
    <x v="79"/>
    <x v="14"/>
    <n v="6"/>
    <n v="6"/>
    <n v="6"/>
    <n v="2720"/>
    <n v="2000"/>
    <x v="88"/>
  </r>
  <r>
    <n v="50"/>
    <x v="80"/>
    <x v="14"/>
    <n v="5.8333329999999997"/>
    <n v="5.6666670000000003"/>
    <n v="5.75"/>
    <n v="1828"/>
    <n v="1700"/>
    <x v="89"/>
  </r>
  <r>
    <n v="54"/>
    <x v="81"/>
    <x v="14"/>
    <n v="3.875"/>
    <n v="5.5"/>
    <n v="4.6875"/>
    <n v="6500"/>
    <n v="4400"/>
    <x v="90"/>
  </r>
  <r>
    <n v="61"/>
    <x v="82"/>
    <x v="14"/>
    <n v="4.5"/>
    <n v="6.1666666670000003"/>
    <n v="5.3333333335000006"/>
    <n v="288"/>
    <n v="300"/>
    <x v="91"/>
  </r>
  <r>
    <n v="72"/>
    <x v="83"/>
    <x v="14"/>
    <n v="4.2083333329999997"/>
    <n v="3.4"/>
    <n v="3.8041666664999996"/>
    <n v="556"/>
    <n v="50"/>
    <x v="92"/>
  </r>
  <r>
    <n v="83"/>
    <x v="84"/>
    <x v="14"/>
    <n v="4.5"/>
    <n v="4.8"/>
    <n v="4.6500000000000004"/>
    <n v="1320"/>
    <n v="250"/>
    <x v="93"/>
  </r>
  <r>
    <n v="88"/>
    <x v="85"/>
    <x v="14"/>
    <n v="6"/>
    <n v="6.75"/>
    <n v="6.375"/>
    <n v="492"/>
    <n v="500"/>
    <x v="94"/>
  </r>
  <r>
    <n v="91"/>
    <x v="86"/>
    <x v="14"/>
    <n v="3.875"/>
    <n v="3.5"/>
    <n v="3.6875"/>
    <n v="740"/>
    <n v="50"/>
    <x v="95"/>
  </r>
  <r>
    <n v="3"/>
    <x v="87"/>
    <x v="15"/>
    <n v="4.3333333329999997"/>
    <n v="6.2"/>
    <n v="5.2666666664999999"/>
    <n v="2000"/>
    <n v="1000"/>
    <x v="96"/>
  </r>
  <r>
    <m/>
    <x v="2"/>
    <x v="15"/>
    <m/>
    <m/>
    <m/>
    <m/>
    <m/>
    <x v="97"/>
  </r>
  <r>
    <n v="106"/>
    <x v="88"/>
    <x v="16"/>
    <n v="4.1666666670000003"/>
    <n v="3.4"/>
    <n v="3.7833333334999999"/>
    <n v="1180"/>
    <n v="1250"/>
    <x v="98"/>
  </r>
  <r>
    <m/>
    <x v="2"/>
    <x v="16"/>
    <m/>
    <m/>
    <m/>
    <m/>
    <m/>
    <x v="99"/>
  </r>
  <r>
    <n v="48"/>
    <x v="89"/>
    <x v="17"/>
    <n v="5.5"/>
    <n v="5.12"/>
    <n v="5.3100000000000005"/>
    <n v="14132"/>
    <n v="4600"/>
    <x v="100"/>
  </r>
  <r>
    <n v="49"/>
    <x v="90"/>
    <x v="17"/>
    <n v="5.6666670000000003"/>
    <n v="5.78"/>
    <n v="5.7233335000000007"/>
    <n v="1250"/>
    <n v="1125"/>
    <x v="101"/>
  </r>
  <r>
    <n v="51"/>
    <x v="91"/>
    <x v="17"/>
    <n v="4.2166666670000001"/>
    <n v="5.47"/>
    <n v="4.8433333335000004"/>
    <n v="2233"/>
    <n v="200"/>
    <x v="102"/>
  </r>
  <r>
    <n v="52"/>
    <x v="92"/>
    <x v="17"/>
    <n v="4.9000000000000004"/>
    <n v="5"/>
    <n v="4.95"/>
    <n v="2746"/>
    <n v="1800"/>
    <x v="103"/>
  </r>
  <r>
    <n v="71"/>
    <x v="93"/>
    <x v="17"/>
    <n v="4.6666666670000003"/>
    <n v="5.4749999999999996"/>
    <n v="5.0708333334999995"/>
    <n v="1131"/>
    <n v="850"/>
    <x v="104"/>
  </r>
  <r>
    <n v="75"/>
    <x v="94"/>
    <x v="17"/>
    <n v="4.3888888890000004"/>
    <n v="5.45"/>
    <n v="4.9194444444999998"/>
    <n v="2002"/>
    <n v="300"/>
    <x v="105"/>
  </r>
  <r>
    <n v="79"/>
    <x v="95"/>
    <x v="17"/>
    <n v="2.4166666669999999"/>
    <n v="4.13"/>
    <n v="3.2733333335000001"/>
    <n v="700"/>
    <n v="900"/>
    <x v="106"/>
  </r>
  <r>
    <n v="84"/>
    <x v="96"/>
    <x v="17"/>
    <n v="6"/>
    <n v="6.5"/>
    <n v="6.25"/>
    <n v="450"/>
    <n v="800"/>
    <x v="107"/>
  </r>
  <r>
    <n v="89"/>
    <x v="97"/>
    <x v="17"/>
    <n v="4.9000000000000004"/>
    <n v="4.3"/>
    <n v="4.5999999999999996"/>
    <n v="942"/>
    <n v="1000"/>
    <x v="108"/>
  </r>
  <r>
    <n v="93"/>
    <x v="98"/>
    <x v="17"/>
    <n v="4.2083333329999997"/>
    <n v="5.35"/>
    <n v="4.7791666665000001"/>
    <n v="956"/>
    <n v="750"/>
    <x v="109"/>
  </r>
  <r>
    <m/>
    <x v="2"/>
    <x v="17"/>
    <m/>
    <m/>
    <m/>
    <m/>
    <m/>
    <x v="110"/>
  </r>
  <r>
    <n v="146"/>
    <x v="99"/>
    <x v="18"/>
    <n v="3.3333333330000001"/>
    <n v="5.33"/>
    <n v="4.3316666665000003"/>
    <n v="420"/>
    <n v="200"/>
    <x v="111"/>
  </r>
  <r>
    <m/>
    <x v="2"/>
    <x v="18"/>
    <m/>
    <m/>
    <m/>
    <m/>
    <m/>
    <x v="112"/>
  </r>
  <r>
    <n v="7"/>
    <x v="100"/>
    <x v="19"/>
    <n v="4.4000000000000004"/>
    <n v="4.9000000000000004"/>
    <n v="4.6500000000000004"/>
    <n v="7000"/>
    <n v="7100"/>
    <x v="113"/>
  </r>
  <r>
    <n v="8"/>
    <x v="101"/>
    <x v="19"/>
    <n v="4.2166666670000001"/>
    <n v="5"/>
    <n v="4.6083333335000001"/>
    <n v="10320"/>
    <n v="4490"/>
    <x v="114"/>
  </r>
  <r>
    <n v="19"/>
    <x v="102"/>
    <x v="19"/>
    <n v="4.5416666670000003"/>
    <n v="5.6666670000000003"/>
    <n v="5.1041668335000008"/>
    <n v="3200"/>
    <n v="200"/>
    <x v="115"/>
  </r>
  <r>
    <n v="23"/>
    <x v="103"/>
    <x v="19"/>
    <n v="6.1666666670000003"/>
    <n v="6.2"/>
    <n v="6.1833333335000003"/>
    <n v="8262"/>
    <n v="2500"/>
    <x v="116"/>
  </r>
  <r>
    <n v="33"/>
    <x v="104"/>
    <x v="19"/>
    <n v="5"/>
    <n v="5.3333329999999997"/>
    <n v="5.1666664999999998"/>
    <n v="2634"/>
    <n v="1300"/>
    <x v="117"/>
  </r>
  <r>
    <n v="35"/>
    <x v="105"/>
    <x v="19"/>
    <n v="4.2083333329999997"/>
    <n v="4.5999999999999996"/>
    <n v="4.4041666665000001"/>
    <n v="1596"/>
    <n v="700"/>
    <x v="118"/>
  </r>
  <r>
    <n v="36"/>
    <x v="106"/>
    <x v="19"/>
    <n v="2.4166666669999999"/>
    <n v="4.5"/>
    <n v="3.4583333334999997"/>
    <n v="1267"/>
    <n v="1200"/>
    <x v="119"/>
  </r>
  <r>
    <n v="37"/>
    <x v="107"/>
    <x v="19"/>
    <n v="4.09375"/>
    <n v="5.3333329999999997"/>
    <n v="4.7135414999999998"/>
    <n v="924"/>
    <n v="1000"/>
    <x v="120"/>
  </r>
  <r>
    <n v="45"/>
    <x v="108"/>
    <x v="20"/>
    <n v="5"/>
    <n v="3.2"/>
    <n v="4.0999999999999996"/>
    <n v="2054"/>
    <n v="1000"/>
    <x v="121"/>
  </r>
  <r>
    <n v="126"/>
    <x v="109"/>
    <x v="20"/>
    <n v="6.1666666670000003"/>
    <n v="5.5"/>
    <n v="5.8333333335000006"/>
    <n v="345"/>
    <n v="300"/>
    <x v="122"/>
  </r>
  <r>
    <m/>
    <x v="2"/>
    <x v="20"/>
    <m/>
    <m/>
    <m/>
    <m/>
    <m/>
    <x v="123"/>
  </r>
  <r>
    <n v="66"/>
    <x v="110"/>
    <x v="21"/>
    <n v="6"/>
    <n v="5.5"/>
    <n v="5.75"/>
    <n v="171"/>
    <n v="50"/>
    <x v="124"/>
  </r>
  <r>
    <n v="69"/>
    <x v="111"/>
    <x v="21"/>
    <n v="4.3333329999999997"/>
    <n v="4.4000000000000004"/>
    <n v="4.3666665"/>
    <n v="1940"/>
    <n v="1100"/>
    <x v="125"/>
  </r>
  <r>
    <n v="77"/>
    <x v="112"/>
    <x v="21"/>
    <n v="4.6666666670000003"/>
    <n v="4.6666666670000003"/>
    <n v="4.6666666670000003"/>
    <n v="111"/>
    <n v="109"/>
    <x v="126"/>
  </r>
  <r>
    <n v="80"/>
    <x v="113"/>
    <x v="21"/>
    <n v="4.09375"/>
    <n v="3.4"/>
    <n v="3.7468750000000002"/>
    <n v="3900"/>
    <n v="1000"/>
    <x v="127"/>
  </r>
  <r>
    <n v="81"/>
    <x v="114"/>
    <x v="21"/>
    <n v="4.3888888890000004"/>
    <n v="4.0999999999999996"/>
    <n v="4.2444444445"/>
    <n v="782"/>
    <n v="100"/>
    <x v="128"/>
  </r>
  <r>
    <n v="82"/>
    <x v="115"/>
    <x v="21"/>
    <n v="3.1"/>
    <n v="2.7"/>
    <n v="2.9000000000000004"/>
    <n v="559"/>
    <n v="150"/>
    <x v="129"/>
  </r>
  <r>
    <n v="94"/>
    <x v="116"/>
    <x v="21"/>
    <n v="2.4166666669999999"/>
    <n v="2.2000000000000002"/>
    <n v="2.3083333335000003"/>
    <n v="365"/>
    <n v="300"/>
    <x v="130"/>
  </r>
  <r>
    <n v="171"/>
    <x v="117"/>
    <x v="21"/>
    <n v="3.5"/>
    <n v="2.2999999999999998"/>
    <n v="2.9"/>
    <n v="500"/>
    <n v="600"/>
    <x v="131"/>
  </r>
  <r>
    <m/>
    <x v="2"/>
    <x v="21"/>
    <m/>
    <m/>
    <m/>
    <m/>
    <m/>
    <x v="132"/>
  </r>
  <r>
    <n v="169"/>
    <x v="118"/>
    <x v="22"/>
    <n v="6.5"/>
    <n v="7"/>
    <n v="6.75"/>
    <n v="648"/>
    <n v="640"/>
    <x v="133"/>
  </r>
  <r>
    <n v="170"/>
    <x v="119"/>
    <x v="22"/>
    <n v="6.3333333329999997"/>
    <n v="6.8333333329999997"/>
    <n v="6.5833333329999997"/>
    <n v="975"/>
    <n v="800"/>
    <x v="134"/>
  </r>
  <r>
    <m/>
    <x v="2"/>
    <x v="22"/>
    <m/>
    <m/>
    <m/>
    <m/>
    <m/>
    <x v="11"/>
  </r>
  <r>
    <n v="123"/>
    <x v="120"/>
    <x v="23"/>
    <n v="5"/>
    <n v="4.1666666670000003"/>
    <n v="4.5833333335000006"/>
    <n v="1800"/>
    <n v="1600"/>
    <x v="115"/>
  </r>
  <r>
    <n v="140"/>
    <x v="121"/>
    <x v="23"/>
    <n v="4.9000000000000004"/>
    <n v="6.3333333329999997"/>
    <n v="5.6166666665000005"/>
    <n v="1729"/>
    <n v="1000"/>
    <x v="135"/>
  </r>
  <r>
    <n v="144"/>
    <x v="122"/>
    <x v="23"/>
    <n v="4.2083333329999997"/>
    <n v="6.3333333329999997"/>
    <n v="5.2708333329999997"/>
    <n v="1300"/>
    <n v="900"/>
    <x v="136"/>
  </r>
  <r>
    <m/>
    <x v="2"/>
    <x v="23"/>
    <m/>
    <m/>
    <m/>
    <m/>
    <m/>
    <x v="137"/>
  </r>
  <r>
    <n v="46"/>
    <x v="123"/>
    <x v="24"/>
    <n v="5"/>
    <n v="5.56"/>
    <n v="5.2799999999999994"/>
    <n v="683"/>
    <n v="400"/>
    <x v="138"/>
  </r>
  <r>
    <n v="74"/>
    <x v="124"/>
    <x v="24"/>
    <n v="4.09375"/>
    <n v="5.55"/>
    <n v="4.8218750000000004"/>
    <n v="1775"/>
    <n v="1700"/>
    <x v="139"/>
  </r>
  <r>
    <n v="90"/>
    <x v="125"/>
    <x v="24"/>
    <n v="3.5"/>
    <n v="3.6"/>
    <n v="3.55"/>
    <n v="1114"/>
    <n v="100"/>
    <x v="140"/>
  </r>
  <r>
    <n v="100"/>
    <x v="126"/>
    <x v="24"/>
    <n v="3.8333333330000001"/>
    <n v="3.5"/>
    <n v="3.6666666665000003"/>
    <n v="1503"/>
    <n v="300"/>
    <x v="141"/>
  </r>
  <r>
    <n v="102"/>
    <x v="127"/>
    <x v="24"/>
    <n v="4.1666666670000003"/>
    <n v="3.4"/>
    <n v="3.7833333334999999"/>
    <n v="451"/>
    <n v="400"/>
    <x v="142"/>
  </r>
  <r>
    <n v="112"/>
    <x v="128"/>
    <x v="24"/>
    <n v="5"/>
    <n v="4.1666666670000003"/>
    <n v="4.5833333335000006"/>
    <n v="1203"/>
    <n v="1500"/>
    <x v="143"/>
  </r>
  <r>
    <n v="132"/>
    <x v="129"/>
    <x v="24"/>
    <n v="5.6666666670000003"/>
    <n v="6.5"/>
    <n v="6.0833333335000006"/>
    <n v="2000"/>
    <n v="1800"/>
    <x v="144"/>
  </r>
  <r>
    <n v="134"/>
    <x v="130"/>
    <x v="24"/>
    <n v="6.3333333329999997"/>
    <n v="6.5"/>
    <n v="6.4166666664999994"/>
    <n v="2050"/>
    <n v="1700"/>
    <x v="145"/>
  </r>
  <r>
    <m/>
    <x v="2"/>
    <x v="24"/>
    <m/>
    <m/>
    <m/>
    <m/>
    <m/>
    <x v="146"/>
  </r>
  <r>
    <n v="97"/>
    <x v="131"/>
    <x v="25"/>
    <n v="5.6666666670000003"/>
    <n v="5.3"/>
    <n v="5.4833333335000001"/>
    <n v="6875"/>
    <n v="9200"/>
    <x v="147"/>
  </r>
  <r>
    <n v="109"/>
    <x v="132"/>
    <x v="25"/>
    <n v="5.6666670000000003"/>
    <n v="5.6"/>
    <n v="5.6333335"/>
    <n v="10900"/>
    <n v="12400"/>
    <x v="148"/>
  </r>
  <r>
    <n v="116"/>
    <x v="133"/>
    <x v="25"/>
    <n v="4.6666666670000003"/>
    <n v="4.5"/>
    <n v="4.5833333335000006"/>
    <n v="260"/>
    <n v="1500"/>
    <x v="149"/>
  </r>
  <r>
    <n v="120"/>
    <x v="134"/>
    <x v="25"/>
    <n v="5.6666670000000003"/>
    <n v="4.6666666670000003"/>
    <n v="5.1666668335000008"/>
    <n v="1135"/>
    <n v="850"/>
    <x v="150"/>
  </r>
  <r>
    <n v="137"/>
    <x v="135"/>
    <x v="25"/>
    <n v="7"/>
    <n v="6.6666666670000003"/>
    <n v="6.8333333335000006"/>
    <n v="516"/>
    <n v="300"/>
    <x v="151"/>
  </r>
  <r>
    <n v="142"/>
    <x v="136"/>
    <x v="25"/>
    <n v="3.875"/>
    <n v="7"/>
    <n v="5.4375"/>
    <n v="2625"/>
    <n v="1500"/>
    <x v="152"/>
  </r>
  <r>
    <n v="143"/>
    <x v="137"/>
    <x v="25"/>
    <n v="4.6666666670000003"/>
    <n v="3"/>
    <n v="3.8333333335000002"/>
    <n v="1180"/>
    <n v="1000"/>
    <x v="153"/>
  </r>
  <r>
    <n v="38"/>
    <x v="138"/>
    <x v="26"/>
    <n v="4.3888888890000004"/>
    <n v="5"/>
    <n v="4.6944444445000002"/>
    <n v="5945"/>
    <n v="1100"/>
    <x v="154"/>
  </r>
  <r>
    <n v="42"/>
    <x v="139"/>
    <x v="26"/>
    <n v="2.6"/>
    <n v="3.4"/>
    <n v="3"/>
    <n v="706"/>
    <n v="400"/>
    <x v="155"/>
  </r>
  <r>
    <n v="58"/>
    <x v="140"/>
    <x v="26"/>
    <n v="5.6666670000000003"/>
    <n v="4.7"/>
    <n v="5.1833334999999998"/>
    <n v="525"/>
    <n v="500"/>
    <x v="156"/>
  </r>
  <r>
    <n v="59"/>
    <x v="141"/>
    <x v="26"/>
    <n v="3.3"/>
    <n v="5.3333329999999997"/>
    <n v="4.3166665000000002"/>
    <n v="767"/>
    <n v="600"/>
    <x v="157"/>
  </r>
  <r>
    <n v="63"/>
    <x v="142"/>
    <x v="26"/>
    <n v="5.6666670000000003"/>
    <n v="7.8333333329999997"/>
    <n v="6.7500001664999996"/>
    <n v="180"/>
    <n v="120"/>
    <x v="2"/>
  </r>
  <r>
    <n v="107"/>
    <x v="143"/>
    <x v="27"/>
    <n v="6.1666666670000003"/>
    <n v="5.2"/>
    <n v="5.6833333335000003"/>
    <n v="2162"/>
    <n v="1800"/>
    <x v="158"/>
  </r>
  <r>
    <n v="113"/>
    <x v="144"/>
    <x v="27"/>
    <n v="5.3333329999999997"/>
    <n v="6.1666666670000003"/>
    <n v="5.7499998335000004"/>
    <n v="1676"/>
    <n v="1300"/>
    <x v="159"/>
  </r>
  <r>
    <n v="127"/>
    <x v="145"/>
    <x v="27"/>
    <n v="7.3333333329999997"/>
    <n v="6.3333333329999997"/>
    <n v="6.8333333329999997"/>
    <n v="2116"/>
    <n v="2300"/>
    <x v="160"/>
  </r>
  <r>
    <n v="138"/>
    <x v="146"/>
    <x v="27"/>
    <n v="3"/>
    <n v="3.81"/>
    <n v="3.4050000000000002"/>
    <n v="1540"/>
    <n v="1500"/>
    <x v="125"/>
  </r>
  <r>
    <n v="139"/>
    <x v="147"/>
    <x v="27"/>
    <n v="6.3333333329999997"/>
    <n v="6.3333333329999997"/>
    <n v="6.3333333329999997"/>
    <n v="1389"/>
    <n v="1100"/>
    <x v="161"/>
  </r>
  <r>
    <n v="152"/>
    <x v="148"/>
    <x v="27"/>
    <n v="4.6666666670000003"/>
    <n v="6.1666666670000003"/>
    <n v="5.4166666670000003"/>
    <n v="1874"/>
    <n v="1500"/>
    <x v="162"/>
  </r>
  <r>
    <n v="156"/>
    <x v="149"/>
    <x v="27"/>
    <n v="4.3888888890000004"/>
    <n v="5.6666666670000003"/>
    <n v="5.0277777780000008"/>
    <n v="2000"/>
    <n v="2000"/>
    <x v="163"/>
  </r>
  <r>
    <m/>
    <x v="2"/>
    <x v="27"/>
    <m/>
    <m/>
    <m/>
    <m/>
    <m/>
    <x v="164"/>
  </r>
  <r>
    <m/>
    <x v="2"/>
    <x v="28"/>
    <m/>
    <m/>
    <m/>
    <m/>
    <m/>
    <x v="165"/>
  </r>
  <r>
    <m/>
    <x v="2"/>
    <x v="29"/>
    <m/>
    <m/>
    <m/>
    <m/>
    <m/>
    <x v="1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B08FC0-4E5A-A147-A05E-3F5DD79E0836}" name="Tabela przestawna8" cacheId="0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A3:B205" firstHeaderRow="1" firstDataRow="1" firstDataCol="1"/>
  <pivotFields count="9">
    <pivotField showAll="0"/>
    <pivotField axis="axisRow" showAll="0">
      <items count="151">
        <item x="99"/>
        <item x="117"/>
        <item x="100"/>
        <item x="55"/>
        <item x="56"/>
        <item x="140"/>
        <item x="101"/>
        <item x="139"/>
        <item x="17"/>
        <item x="143"/>
        <item x="52"/>
        <item x="21"/>
        <item x="39"/>
        <item x="113"/>
        <item x="73"/>
        <item x="141"/>
        <item x="59"/>
        <item x="98"/>
        <item x="3"/>
        <item x="51"/>
        <item x="147"/>
        <item x="144"/>
        <item x="116"/>
        <item x="82"/>
        <item x="130"/>
        <item x="129"/>
        <item x="118"/>
        <item x="23"/>
        <item x="65"/>
        <item x="28"/>
        <item x="18"/>
        <item x="22"/>
        <item x="123"/>
        <item x="4"/>
        <item x="72"/>
        <item x="67"/>
        <item x="148"/>
        <item x="5"/>
        <item x="78"/>
        <item x="75"/>
        <item x="16"/>
        <item x="15"/>
        <item x="34"/>
        <item x="0"/>
        <item n="Fundusz administracyjno-promocyjny" x="2"/>
        <item x="76"/>
        <item x="84"/>
        <item x="94"/>
        <item x="19"/>
        <item x="87"/>
        <item x="74"/>
        <item x="9"/>
        <item x="61"/>
        <item x="102"/>
        <item x="41"/>
        <item x="135"/>
        <item x="7"/>
        <item x="146"/>
        <item x="62"/>
        <item x="49"/>
        <item x="107"/>
        <item x="119"/>
        <item x="134"/>
        <item x="69"/>
        <item x="81"/>
        <item x="43"/>
        <item x="38"/>
        <item x="46"/>
        <item x="137"/>
        <item x="63"/>
        <item x="68"/>
        <item x="47"/>
        <item x="57"/>
        <item x="132"/>
        <item x="13"/>
        <item x="64"/>
        <item x="44"/>
        <item x="36"/>
        <item x="60"/>
        <item x="109"/>
        <item x="79"/>
        <item x="133"/>
        <item x="114"/>
        <item x="20"/>
        <item x="40"/>
        <item x="42"/>
        <item x="30"/>
        <item x="29"/>
        <item x="112"/>
        <item x="8"/>
        <item x="111"/>
        <item x="11"/>
        <item x="104"/>
        <item x="122"/>
        <item x="121"/>
        <item x="136"/>
        <item x="103"/>
        <item x="86"/>
        <item x="127"/>
        <item x="83"/>
        <item x="12"/>
        <item x="120"/>
        <item x="80"/>
        <item x="27"/>
        <item x="105"/>
        <item x="85"/>
        <item x="35"/>
        <item x="31"/>
        <item x="138"/>
        <item x="126"/>
        <item x="95"/>
        <item x="71"/>
        <item x="108"/>
        <item x="142"/>
        <item x="125"/>
        <item x="37"/>
        <item x="1"/>
        <item x="96"/>
        <item x="70"/>
        <item x="110"/>
        <item x="26"/>
        <item x="106"/>
        <item x="131"/>
        <item x="66"/>
        <item x="14"/>
        <item x="10"/>
        <item x="93"/>
        <item x="6"/>
        <item x="58"/>
        <item x="149"/>
        <item x="32"/>
        <item x="145"/>
        <item x="53"/>
        <item x="50"/>
        <item x="33"/>
        <item x="90"/>
        <item x="89"/>
        <item x="128"/>
        <item x="45"/>
        <item x="48"/>
        <item x="88"/>
        <item x="115"/>
        <item x="24"/>
        <item x="25"/>
        <item x="54"/>
        <item x="124"/>
        <item x="92"/>
        <item x="97"/>
        <item x="91"/>
        <item x="77"/>
        <item t="default"/>
      </items>
    </pivotField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28"/>
        <item x="17"/>
        <item x="18"/>
        <item x="19"/>
        <item x="20"/>
        <item x="21"/>
        <item x="22"/>
        <item x="23"/>
        <item x="24"/>
        <item x="25"/>
        <item x="29"/>
        <item n="SKN Marketingu " x="26"/>
        <item x="27"/>
        <item t="default"/>
      </items>
    </pivotField>
    <pivotField showAll="0"/>
    <pivotField showAll="0"/>
    <pivotField showAll="0"/>
    <pivotField showAll="0"/>
    <pivotField showAll="0"/>
    <pivotField dataField="1" showAll="0">
      <items count="168">
        <item x="13"/>
        <item x="126"/>
        <item x="124"/>
        <item x="27"/>
        <item x="11"/>
        <item x="112"/>
        <item x="59"/>
        <item x="137"/>
        <item x="123"/>
        <item x="53"/>
        <item x="75"/>
        <item x="2"/>
        <item x="48"/>
        <item x="65"/>
        <item x="26"/>
        <item x="146"/>
        <item x="166"/>
        <item x="97"/>
        <item x="132"/>
        <item x="99"/>
        <item x="110"/>
        <item x="73"/>
        <item x="164"/>
        <item x="165"/>
        <item x="18"/>
        <item x="46"/>
        <item x="57"/>
        <item x="40"/>
        <item x="83"/>
        <item x="56"/>
        <item x="91"/>
        <item x="92"/>
        <item x="111"/>
        <item x="122"/>
        <item x="130"/>
        <item x="129"/>
        <item x="15"/>
        <item x="95"/>
        <item x="74"/>
        <item x="42"/>
        <item x="151"/>
        <item x="61"/>
        <item x="142"/>
        <item x="128"/>
        <item x="43"/>
        <item x="44"/>
        <item x="17"/>
        <item x="82"/>
        <item x="51"/>
        <item x="94"/>
        <item x="63"/>
        <item x="55"/>
        <item x="80"/>
        <item x="156"/>
        <item x="16"/>
        <item x="12"/>
        <item x="138"/>
        <item x="131"/>
        <item x="155"/>
        <item x="81"/>
        <item x="66"/>
        <item x="140"/>
        <item x="87"/>
        <item x="107"/>
        <item x="0"/>
        <item x="133"/>
        <item x="14"/>
        <item x="157"/>
        <item x="41"/>
        <item x="60"/>
        <item x="62"/>
        <item x="1"/>
        <item x="50"/>
        <item x="93"/>
        <item x="106"/>
        <item x="78"/>
        <item x="109"/>
        <item x="79"/>
        <item x="52"/>
        <item x="149"/>
        <item x="134"/>
        <item x="67"/>
        <item x="70"/>
        <item x="141"/>
        <item x="77"/>
        <item x="120"/>
        <item x="108"/>
        <item x="69"/>
        <item x="49"/>
        <item x="104"/>
        <item x="150"/>
        <item x="22"/>
        <item x="86"/>
        <item x="153"/>
        <item x="136"/>
        <item x="54"/>
        <item x="64"/>
        <item x="118"/>
        <item x="105"/>
        <item x="101"/>
        <item x="20"/>
        <item x="98"/>
        <item x="102"/>
        <item x="119"/>
        <item x="161"/>
        <item x="29"/>
        <item x="38"/>
        <item x="71"/>
        <item x="143"/>
        <item x="135"/>
        <item x="58"/>
        <item x="21"/>
        <item x="76"/>
        <item x="7"/>
        <item x="36"/>
        <item x="28"/>
        <item x="32"/>
        <item x="159"/>
        <item x="96"/>
        <item x="125"/>
        <item x="121"/>
        <item x="4"/>
        <item x="162"/>
        <item x="115"/>
        <item x="139"/>
        <item x="89"/>
        <item x="23"/>
        <item x="85"/>
        <item x="145"/>
        <item x="144"/>
        <item x="117"/>
        <item x="158"/>
        <item x="163"/>
        <item x="37"/>
        <item x="152"/>
        <item x="160"/>
        <item x="33"/>
        <item x="103"/>
        <item x="19"/>
        <item x="39"/>
        <item x="25"/>
        <item x="88"/>
        <item x="127"/>
        <item x="24"/>
        <item x="34"/>
        <item x="9"/>
        <item x="8"/>
        <item x="47"/>
        <item x="68"/>
        <item x="10"/>
        <item x="72"/>
        <item x="45"/>
        <item x="6"/>
        <item x="30"/>
        <item x="84"/>
        <item x="154"/>
        <item x="5"/>
        <item x="35"/>
        <item x="31"/>
        <item x="3"/>
        <item x="116"/>
        <item x="90"/>
        <item x="113"/>
        <item x="114"/>
        <item x="147"/>
        <item x="100"/>
        <item x="148"/>
        <item t="default"/>
      </items>
    </pivotField>
  </pivotFields>
  <rowFields count="2">
    <field x="2"/>
    <field x="1"/>
  </rowFields>
  <rowItems count="202">
    <i>
      <x/>
    </i>
    <i r="1">
      <x v="43"/>
    </i>
    <i r="1">
      <x v="44"/>
    </i>
    <i r="1">
      <x v="116"/>
    </i>
    <i>
      <x v="1"/>
    </i>
    <i r="1">
      <x v="18"/>
    </i>
    <i r="1">
      <x v="33"/>
    </i>
    <i r="1">
      <x v="37"/>
    </i>
    <i r="1">
      <x v="51"/>
    </i>
    <i r="1">
      <x v="56"/>
    </i>
    <i r="1">
      <x v="89"/>
    </i>
    <i r="1">
      <x v="125"/>
    </i>
    <i r="1">
      <x v="127"/>
    </i>
    <i>
      <x v="2"/>
    </i>
    <i r="1">
      <x v="44"/>
    </i>
    <i>
      <x v="3"/>
    </i>
    <i r="1">
      <x v="40"/>
    </i>
    <i r="1">
      <x v="41"/>
    </i>
    <i r="1">
      <x v="44"/>
    </i>
    <i r="1">
      <x v="74"/>
    </i>
    <i r="1">
      <x v="91"/>
    </i>
    <i r="1">
      <x v="100"/>
    </i>
    <i r="1">
      <x v="124"/>
    </i>
    <i>
      <x v="4"/>
    </i>
    <i r="1">
      <x v="8"/>
    </i>
    <i r="1">
      <x v="11"/>
    </i>
    <i r="1">
      <x v="12"/>
    </i>
    <i r="1">
      <x v="27"/>
    </i>
    <i r="1">
      <x v="29"/>
    </i>
    <i r="1">
      <x v="30"/>
    </i>
    <i r="1">
      <x v="31"/>
    </i>
    <i r="1">
      <x v="42"/>
    </i>
    <i r="1">
      <x v="44"/>
    </i>
    <i r="1">
      <x v="48"/>
    </i>
    <i r="1">
      <x v="54"/>
    </i>
    <i r="1">
      <x v="65"/>
    </i>
    <i r="1">
      <x v="66"/>
    </i>
    <i r="1">
      <x v="77"/>
    </i>
    <i r="1">
      <x v="83"/>
    </i>
    <i r="1">
      <x v="84"/>
    </i>
    <i r="1">
      <x v="85"/>
    </i>
    <i r="1">
      <x v="86"/>
    </i>
    <i r="1">
      <x v="87"/>
    </i>
    <i r="1">
      <x v="103"/>
    </i>
    <i r="1">
      <x v="106"/>
    </i>
    <i r="1">
      <x v="107"/>
    </i>
    <i r="1">
      <x v="115"/>
    </i>
    <i r="1">
      <x v="120"/>
    </i>
    <i r="1">
      <x v="130"/>
    </i>
    <i r="1">
      <x v="134"/>
    </i>
    <i r="1">
      <x v="142"/>
    </i>
    <i r="1">
      <x v="143"/>
    </i>
    <i>
      <x v="5"/>
    </i>
    <i r="1">
      <x v="44"/>
    </i>
    <i r="1">
      <x v="76"/>
    </i>
    <i>
      <x v="6"/>
    </i>
    <i r="1">
      <x v="44"/>
    </i>
    <i r="1">
      <x v="67"/>
    </i>
    <i r="1">
      <x v="71"/>
    </i>
    <i r="1">
      <x v="138"/>
    </i>
    <i r="1">
      <x v="139"/>
    </i>
    <i>
      <x v="7"/>
    </i>
    <i r="1">
      <x v="10"/>
    </i>
    <i r="1">
      <x v="19"/>
    </i>
    <i r="1">
      <x v="44"/>
    </i>
    <i r="1">
      <x v="59"/>
    </i>
    <i r="1">
      <x v="132"/>
    </i>
    <i r="1">
      <x v="133"/>
    </i>
    <i>
      <x v="8"/>
    </i>
    <i r="1">
      <x v="3"/>
    </i>
    <i r="1">
      <x v="4"/>
    </i>
    <i r="1">
      <x v="44"/>
    </i>
    <i r="1">
      <x v="72"/>
    </i>
    <i r="1">
      <x v="128"/>
    </i>
    <i r="1">
      <x v="144"/>
    </i>
    <i>
      <x v="9"/>
    </i>
    <i r="1">
      <x v="16"/>
    </i>
    <i r="1">
      <x v="28"/>
    </i>
    <i r="1">
      <x v="44"/>
    </i>
    <i r="1">
      <x v="52"/>
    </i>
    <i r="1">
      <x v="58"/>
    </i>
    <i r="1">
      <x v="69"/>
    </i>
    <i r="1">
      <x v="75"/>
    </i>
    <i r="1">
      <x v="78"/>
    </i>
    <i>
      <x v="10"/>
    </i>
    <i r="1">
      <x v="44"/>
    </i>
    <i r="1">
      <x v="123"/>
    </i>
    <i>
      <x v="11"/>
    </i>
    <i r="1">
      <x v="35"/>
    </i>
    <i r="1">
      <x v="63"/>
    </i>
    <i r="1">
      <x v="70"/>
    </i>
    <i r="1">
      <x v="111"/>
    </i>
    <i r="1">
      <x v="118"/>
    </i>
    <i>
      <x v="12"/>
    </i>
    <i r="1">
      <x v="14"/>
    </i>
    <i r="1">
      <x v="34"/>
    </i>
    <i r="1">
      <x v="50"/>
    </i>
    <i>
      <x v="13"/>
    </i>
    <i r="1">
      <x v="38"/>
    </i>
    <i r="1">
      <x v="39"/>
    </i>
    <i r="1">
      <x v="45"/>
    </i>
    <i r="1">
      <x v="149"/>
    </i>
    <i>
      <x v="14"/>
    </i>
    <i r="1">
      <x v="23"/>
    </i>
    <i r="1">
      <x v="46"/>
    </i>
    <i r="1">
      <x v="64"/>
    </i>
    <i r="1">
      <x v="80"/>
    </i>
    <i r="1">
      <x v="97"/>
    </i>
    <i r="1">
      <x v="99"/>
    </i>
    <i r="1">
      <x v="102"/>
    </i>
    <i r="1">
      <x v="105"/>
    </i>
    <i>
      <x v="15"/>
    </i>
    <i r="1">
      <x v="44"/>
    </i>
    <i r="1">
      <x v="49"/>
    </i>
    <i>
      <x v="16"/>
    </i>
    <i r="1">
      <x v="44"/>
    </i>
    <i r="1">
      <x v="140"/>
    </i>
    <i>
      <x v="17"/>
    </i>
    <i r="1">
      <x v="44"/>
    </i>
    <i>
      <x v="18"/>
    </i>
    <i r="1">
      <x v="17"/>
    </i>
    <i r="1">
      <x v="44"/>
    </i>
    <i r="1">
      <x v="47"/>
    </i>
    <i r="1">
      <x v="110"/>
    </i>
    <i r="1">
      <x v="117"/>
    </i>
    <i r="1">
      <x v="126"/>
    </i>
    <i r="1">
      <x v="135"/>
    </i>
    <i r="1">
      <x v="136"/>
    </i>
    <i r="1">
      <x v="146"/>
    </i>
    <i r="1">
      <x v="147"/>
    </i>
    <i r="1">
      <x v="148"/>
    </i>
    <i>
      <x v="19"/>
    </i>
    <i r="1">
      <x/>
    </i>
    <i r="1">
      <x v="44"/>
    </i>
    <i>
      <x v="20"/>
    </i>
    <i r="1">
      <x v="2"/>
    </i>
    <i r="1">
      <x v="6"/>
    </i>
    <i r="1">
      <x v="53"/>
    </i>
    <i r="1">
      <x v="60"/>
    </i>
    <i r="1">
      <x v="92"/>
    </i>
    <i r="1">
      <x v="96"/>
    </i>
    <i r="1">
      <x v="104"/>
    </i>
    <i r="1">
      <x v="121"/>
    </i>
    <i>
      <x v="21"/>
    </i>
    <i r="1">
      <x v="44"/>
    </i>
    <i r="1">
      <x v="79"/>
    </i>
    <i r="1">
      <x v="112"/>
    </i>
    <i>
      <x v="22"/>
    </i>
    <i r="1">
      <x v="1"/>
    </i>
    <i r="1">
      <x v="13"/>
    </i>
    <i r="1">
      <x v="22"/>
    </i>
    <i r="1">
      <x v="44"/>
    </i>
    <i r="1">
      <x v="82"/>
    </i>
    <i r="1">
      <x v="88"/>
    </i>
    <i r="1">
      <x v="90"/>
    </i>
    <i r="1">
      <x v="119"/>
    </i>
    <i r="1">
      <x v="141"/>
    </i>
    <i>
      <x v="23"/>
    </i>
    <i r="1">
      <x v="26"/>
    </i>
    <i r="1">
      <x v="44"/>
    </i>
    <i r="1">
      <x v="61"/>
    </i>
    <i>
      <x v="24"/>
    </i>
    <i r="1">
      <x v="44"/>
    </i>
    <i r="1">
      <x v="93"/>
    </i>
    <i r="1">
      <x v="94"/>
    </i>
    <i r="1">
      <x v="101"/>
    </i>
    <i>
      <x v="25"/>
    </i>
    <i r="1">
      <x v="24"/>
    </i>
    <i r="1">
      <x v="25"/>
    </i>
    <i r="1">
      <x v="32"/>
    </i>
    <i r="1">
      <x v="44"/>
    </i>
    <i r="1">
      <x v="98"/>
    </i>
    <i r="1">
      <x v="109"/>
    </i>
    <i r="1">
      <x v="114"/>
    </i>
    <i r="1">
      <x v="137"/>
    </i>
    <i r="1">
      <x v="145"/>
    </i>
    <i>
      <x v="26"/>
    </i>
    <i r="1">
      <x v="55"/>
    </i>
    <i r="1">
      <x v="62"/>
    </i>
    <i r="1">
      <x v="68"/>
    </i>
    <i r="1">
      <x v="73"/>
    </i>
    <i r="1">
      <x v="81"/>
    </i>
    <i r="1">
      <x v="95"/>
    </i>
    <i r="1">
      <x v="122"/>
    </i>
    <i>
      <x v="27"/>
    </i>
    <i r="1">
      <x v="44"/>
    </i>
    <i>
      <x v="28"/>
    </i>
    <i r="1">
      <x v="5"/>
    </i>
    <i r="1">
      <x v="7"/>
    </i>
    <i r="1">
      <x v="15"/>
    </i>
    <i r="1">
      <x v="108"/>
    </i>
    <i r="1">
      <x v="113"/>
    </i>
    <i>
      <x v="29"/>
    </i>
    <i r="1">
      <x v="9"/>
    </i>
    <i r="1">
      <x v="20"/>
    </i>
    <i r="1">
      <x v="21"/>
    </i>
    <i r="1">
      <x v="36"/>
    </i>
    <i r="1">
      <x v="44"/>
    </i>
    <i r="1">
      <x v="57"/>
    </i>
    <i r="1">
      <x v="129"/>
    </i>
    <i r="1">
      <x v="131"/>
    </i>
    <i t="grand">
      <x/>
    </i>
  </rowItems>
  <colItems count="1">
    <i/>
  </colItems>
  <dataFields count="1">
    <dataField name="Suma z Kwota końcowa" fld="8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C65C-1CD6-8242-B032-482D1BCFA644}">
  <dimension ref="A1:C31"/>
  <sheetViews>
    <sheetView tabSelected="1" workbookViewId="0">
      <selection activeCell="F23" sqref="F23"/>
    </sheetView>
  </sheetViews>
  <sheetFormatPr defaultColWidth="11.42578125" defaultRowHeight="12.75" x14ac:dyDescent="0.2"/>
  <cols>
    <col min="1" max="1" width="54.7109375" bestFit="1" customWidth="1"/>
  </cols>
  <sheetData>
    <row r="1" spans="1:3" ht="18" x14ac:dyDescent="0.25">
      <c r="A1" s="12" t="s">
        <v>184</v>
      </c>
      <c r="B1" s="12"/>
      <c r="C1" s="10"/>
    </row>
    <row r="2" spans="1:3" ht="18" x14ac:dyDescent="0.25">
      <c r="A2" s="11" t="s">
        <v>185</v>
      </c>
      <c r="B2" s="11" t="s">
        <v>186</v>
      </c>
      <c r="C2" s="10"/>
    </row>
    <row r="3" spans="1:3" ht="18" x14ac:dyDescent="0.25">
      <c r="A3" s="10" t="s">
        <v>187</v>
      </c>
      <c r="B3" s="10">
        <v>30000</v>
      </c>
      <c r="C3" s="10"/>
    </row>
    <row r="4" spans="1:3" ht="18" x14ac:dyDescent="0.25">
      <c r="A4" s="10" t="s">
        <v>188</v>
      </c>
      <c r="B4" s="10">
        <v>40000</v>
      </c>
      <c r="C4" s="10"/>
    </row>
    <row r="5" spans="1:3" ht="18" x14ac:dyDescent="0.25">
      <c r="A5" s="10" t="s">
        <v>189</v>
      </c>
      <c r="B5" s="10">
        <v>7000</v>
      </c>
      <c r="C5" s="10"/>
    </row>
    <row r="6" spans="1:3" ht="18" x14ac:dyDescent="0.25">
      <c r="A6" s="10" t="s">
        <v>190</v>
      </c>
      <c r="B6" s="10">
        <v>18000</v>
      </c>
      <c r="C6" s="10"/>
    </row>
    <row r="7" spans="1:3" ht="18" x14ac:dyDescent="0.25">
      <c r="A7" s="10" t="s">
        <v>191</v>
      </c>
      <c r="B7" s="10">
        <v>6000</v>
      </c>
      <c r="C7" s="10"/>
    </row>
    <row r="8" spans="1:3" ht="18" x14ac:dyDescent="0.25">
      <c r="A8" s="10" t="s">
        <v>192</v>
      </c>
      <c r="B8" s="10">
        <v>58500</v>
      </c>
      <c r="C8" s="10"/>
    </row>
    <row r="9" spans="1:3" ht="18" x14ac:dyDescent="0.25">
      <c r="A9" s="10" t="s">
        <v>193</v>
      </c>
      <c r="B9" s="10">
        <v>3000</v>
      </c>
      <c r="C9" s="10"/>
    </row>
    <row r="10" spans="1:3" ht="18" x14ac:dyDescent="0.25">
      <c r="A10" s="10" t="s">
        <v>194</v>
      </c>
      <c r="B10" s="10">
        <v>12000</v>
      </c>
      <c r="C10" s="10"/>
    </row>
    <row r="11" spans="1:3" ht="18" x14ac:dyDescent="0.25">
      <c r="A11" s="10" t="s">
        <v>195</v>
      </c>
      <c r="B11" s="10">
        <v>18000</v>
      </c>
      <c r="C11" s="10"/>
    </row>
    <row r="12" spans="1:3" ht="18" x14ac:dyDescent="0.25">
      <c r="A12" s="10" t="s">
        <v>196</v>
      </c>
      <c r="B12" s="10">
        <v>21000</v>
      </c>
      <c r="C12" s="10"/>
    </row>
    <row r="13" spans="1:3" ht="18" x14ac:dyDescent="0.25">
      <c r="A13" s="10" t="s">
        <v>197</v>
      </c>
      <c r="B13" s="10">
        <v>3000</v>
      </c>
      <c r="C13" s="10"/>
    </row>
    <row r="14" spans="1:3" ht="18" x14ac:dyDescent="0.25">
      <c r="A14" s="10" t="s">
        <v>198</v>
      </c>
      <c r="B14" s="10">
        <v>10000</v>
      </c>
      <c r="C14" s="10"/>
    </row>
    <row r="15" spans="1:3" ht="18" x14ac:dyDescent="0.25">
      <c r="A15" s="10" t="s">
        <v>199</v>
      </c>
      <c r="B15" s="10">
        <v>8000</v>
      </c>
      <c r="C15" s="10"/>
    </row>
    <row r="16" spans="1:3" ht="18" x14ac:dyDescent="0.25">
      <c r="A16" s="10" t="s">
        <v>200</v>
      </c>
      <c r="B16" s="10">
        <v>2500</v>
      </c>
      <c r="C16" s="10"/>
    </row>
    <row r="17" spans="1:3" ht="18" x14ac:dyDescent="0.25">
      <c r="A17" s="10" t="s">
        <v>201</v>
      </c>
      <c r="B17" s="10">
        <v>3000</v>
      </c>
      <c r="C17" s="10"/>
    </row>
    <row r="18" spans="1:3" ht="18" x14ac:dyDescent="0.25">
      <c r="A18" s="11" t="s">
        <v>202</v>
      </c>
      <c r="B18" s="11">
        <f>SUM(B3:B17)</f>
        <v>240000</v>
      </c>
      <c r="C18" s="10"/>
    </row>
    <row r="19" spans="1:3" ht="18" x14ac:dyDescent="0.25">
      <c r="A19" s="10"/>
      <c r="B19" s="10"/>
      <c r="C19" s="10"/>
    </row>
    <row r="20" spans="1:3" ht="18" x14ac:dyDescent="0.25">
      <c r="A20" s="10"/>
      <c r="B20" s="10"/>
      <c r="C20" s="10"/>
    </row>
    <row r="21" spans="1:3" ht="18" x14ac:dyDescent="0.25">
      <c r="A21" s="10"/>
      <c r="B21" s="10"/>
      <c r="C21" s="10"/>
    </row>
    <row r="22" spans="1:3" ht="18" x14ac:dyDescent="0.25">
      <c r="A22" s="10"/>
      <c r="B22" s="10"/>
      <c r="C22" s="10"/>
    </row>
    <row r="23" spans="1:3" ht="18" x14ac:dyDescent="0.25">
      <c r="A23" s="10"/>
      <c r="B23" s="10"/>
      <c r="C23" s="10"/>
    </row>
    <row r="24" spans="1:3" ht="18" x14ac:dyDescent="0.25">
      <c r="A24" s="10"/>
      <c r="B24" s="10"/>
      <c r="C24" s="10"/>
    </row>
    <row r="25" spans="1:3" ht="18" x14ac:dyDescent="0.25">
      <c r="A25" s="10"/>
      <c r="B25" s="10"/>
      <c r="C25" s="10"/>
    </row>
    <row r="26" spans="1:3" ht="18" x14ac:dyDescent="0.25">
      <c r="A26" s="10"/>
      <c r="B26" s="10"/>
      <c r="C26" s="10"/>
    </row>
    <row r="27" spans="1:3" ht="18" x14ac:dyDescent="0.25">
      <c r="A27" s="10"/>
      <c r="B27" s="10"/>
      <c r="C27" s="10"/>
    </row>
    <row r="28" spans="1:3" ht="18" x14ac:dyDescent="0.25">
      <c r="A28" s="10"/>
      <c r="B28" s="10"/>
      <c r="C28" s="10"/>
    </row>
    <row r="29" spans="1:3" ht="18" x14ac:dyDescent="0.25">
      <c r="A29" s="10"/>
      <c r="B29" s="10"/>
      <c r="C29" s="10"/>
    </row>
    <row r="30" spans="1:3" ht="18" x14ac:dyDescent="0.25">
      <c r="A30" s="10"/>
      <c r="B30" s="10"/>
      <c r="C30" s="10"/>
    </row>
    <row r="31" spans="1:3" ht="18" x14ac:dyDescent="0.25">
      <c r="A31" s="10"/>
      <c r="B31" s="10"/>
      <c r="C31" s="10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BE5BA-CC66-9344-AC83-DCB92E58CF31}">
  <dimension ref="A2:F205"/>
  <sheetViews>
    <sheetView workbookViewId="0">
      <selection activeCell="I167" sqref="I167"/>
    </sheetView>
  </sheetViews>
  <sheetFormatPr defaultColWidth="11.42578125" defaultRowHeight="12.75" x14ac:dyDescent="0.2"/>
  <cols>
    <col min="1" max="1" width="70" bestFit="1" customWidth="1"/>
    <col min="2" max="2" width="19.140625" bestFit="1" customWidth="1"/>
  </cols>
  <sheetData>
    <row r="2" spans="1:2" x14ac:dyDescent="0.2">
      <c r="A2" s="13" t="s">
        <v>181</v>
      </c>
      <c r="B2" s="14"/>
    </row>
    <row r="3" spans="1:2" x14ac:dyDescent="0.2">
      <c r="A3" s="3" t="s">
        <v>179</v>
      </c>
      <c r="B3" s="1" t="s">
        <v>180</v>
      </c>
    </row>
    <row r="4" spans="1:2" x14ac:dyDescent="0.2">
      <c r="A4" s="4" t="s">
        <v>37</v>
      </c>
      <c r="B4" s="5">
        <v>1521</v>
      </c>
    </row>
    <row r="5" spans="1:2" x14ac:dyDescent="0.2">
      <c r="A5" s="9" t="s">
        <v>54</v>
      </c>
      <c r="B5" s="7">
        <v>628</v>
      </c>
    </row>
    <row r="6" spans="1:2" x14ac:dyDescent="0.2">
      <c r="A6" s="9" t="s">
        <v>182</v>
      </c>
      <c r="B6" s="7">
        <v>150</v>
      </c>
    </row>
    <row r="7" spans="1:2" x14ac:dyDescent="0.2">
      <c r="A7" s="9" t="s">
        <v>55</v>
      </c>
      <c r="B7" s="7">
        <v>743</v>
      </c>
    </row>
    <row r="8" spans="1:2" x14ac:dyDescent="0.2">
      <c r="A8" s="6" t="s">
        <v>84</v>
      </c>
      <c r="B8" s="7">
        <v>23188.5</v>
      </c>
    </row>
    <row r="9" spans="1:2" x14ac:dyDescent="0.2">
      <c r="A9" s="9" t="s">
        <v>83</v>
      </c>
      <c r="B9" s="7">
        <v>5110.5</v>
      </c>
    </row>
    <row r="10" spans="1:2" x14ac:dyDescent="0.2">
      <c r="A10" s="9" t="s">
        <v>87</v>
      </c>
      <c r="B10" s="7">
        <v>1650</v>
      </c>
    </row>
    <row r="11" spans="1:2" x14ac:dyDescent="0.2">
      <c r="A11" s="9" t="s">
        <v>90</v>
      </c>
      <c r="B11" s="7">
        <v>4010.5</v>
      </c>
    </row>
    <row r="12" spans="1:2" x14ac:dyDescent="0.2">
      <c r="A12" s="9" t="s">
        <v>113</v>
      </c>
      <c r="B12" s="7">
        <v>2555.5</v>
      </c>
    </row>
    <row r="13" spans="1:2" x14ac:dyDescent="0.2">
      <c r="A13" s="9" t="s">
        <v>99</v>
      </c>
      <c r="B13" s="7">
        <v>1420</v>
      </c>
    </row>
    <row r="14" spans="1:2" x14ac:dyDescent="0.2">
      <c r="A14" s="9" t="s">
        <v>109</v>
      </c>
      <c r="B14" s="7">
        <v>2580.5</v>
      </c>
    </row>
    <row r="15" spans="1:2" x14ac:dyDescent="0.2">
      <c r="A15" s="9" t="s">
        <v>143</v>
      </c>
      <c r="B15" s="7">
        <v>2711.5</v>
      </c>
    </row>
    <row r="16" spans="1:2" x14ac:dyDescent="0.2">
      <c r="A16" s="9" t="s">
        <v>92</v>
      </c>
      <c r="B16" s="7">
        <v>3150</v>
      </c>
    </row>
    <row r="17" spans="1:2" x14ac:dyDescent="0.2">
      <c r="A17" s="6" t="s">
        <v>140</v>
      </c>
      <c r="B17" s="7">
        <v>122.5</v>
      </c>
    </row>
    <row r="18" spans="1:2" x14ac:dyDescent="0.2">
      <c r="A18" s="9" t="s">
        <v>182</v>
      </c>
      <c r="B18" s="7">
        <v>122.5</v>
      </c>
    </row>
    <row r="19" spans="1:2" x14ac:dyDescent="0.2">
      <c r="A19" s="6" t="s">
        <v>106</v>
      </c>
      <c r="B19" s="7">
        <v>2843.2200000000003</v>
      </c>
    </row>
    <row r="20" spans="1:2" x14ac:dyDescent="0.2">
      <c r="A20" s="9" t="s">
        <v>170</v>
      </c>
      <c r="B20" s="7">
        <v>451.5</v>
      </c>
    </row>
    <row r="21" spans="1:2" x14ac:dyDescent="0.2">
      <c r="A21" s="9" t="s">
        <v>163</v>
      </c>
      <c r="B21" s="7">
        <v>535.22</v>
      </c>
    </row>
    <row r="22" spans="1:2" x14ac:dyDescent="0.2">
      <c r="A22" s="9" t="s">
        <v>182</v>
      </c>
      <c r="B22" s="7">
        <v>215</v>
      </c>
    </row>
    <row r="23" spans="1:2" x14ac:dyDescent="0.2">
      <c r="A23" s="9" t="s">
        <v>135</v>
      </c>
      <c r="B23" s="7">
        <v>650</v>
      </c>
    </row>
    <row r="24" spans="1:2" x14ac:dyDescent="0.2">
      <c r="A24" s="9" t="s">
        <v>105</v>
      </c>
      <c r="B24" s="7">
        <v>538.5</v>
      </c>
    </row>
    <row r="25" spans="1:2" x14ac:dyDescent="0.2">
      <c r="A25" s="9" t="s">
        <v>127</v>
      </c>
      <c r="B25" s="7">
        <v>95</v>
      </c>
    </row>
    <row r="26" spans="1:2" x14ac:dyDescent="0.2">
      <c r="A26" s="9" t="s">
        <v>161</v>
      </c>
      <c r="B26" s="7">
        <v>358</v>
      </c>
    </row>
    <row r="27" spans="1:2" x14ac:dyDescent="0.2">
      <c r="A27" s="6" t="s">
        <v>11</v>
      </c>
      <c r="B27" s="7">
        <v>46718.5</v>
      </c>
    </row>
    <row r="28" spans="1:2" x14ac:dyDescent="0.2">
      <c r="A28" s="9" t="s">
        <v>10</v>
      </c>
      <c r="B28" s="7">
        <v>2315</v>
      </c>
    </row>
    <row r="29" spans="1:2" x14ac:dyDescent="0.2">
      <c r="A29" s="9" t="s">
        <v>21</v>
      </c>
      <c r="B29" s="7">
        <v>1772</v>
      </c>
    </row>
    <row r="30" spans="1:2" x14ac:dyDescent="0.2">
      <c r="A30" s="9" t="s">
        <v>132</v>
      </c>
      <c r="B30" s="7">
        <v>708</v>
      </c>
    </row>
    <row r="31" spans="1:2" x14ac:dyDescent="0.2">
      <c r="A31" s="9" t="s">
        <v>31</v>
      </c>
      <c r="B31" s="7">
        <v>2340</v>
      </c>
    </row>
    <row r="32" spans="1:2" x14ac:dyDescent="0.2">
      <c r="A32" s="9" t="s">
        <v>44</v>
      </c>
      <c r="B32" s="7">
        <v>3377.5</v>
      </c>
    </row>
    <row r="33" spans="1:2" x14ac:dyDescent="0.2">
      <c r="A33" s="9" t="s">
        <v>14</v>
      </c>
      <c r="B33" s="7">
        <v>1196</v>
      </c>
    </row>
    <row r="34" spans="1:2" x14ac:dyDescent="0.2">
      <c r="A34" s="9" t="s">
        <v>27</v>
      </c>
      <c r="B34" s="7">
        <v>2466</v>
      </c>
    </row>
    <row r="35" spans="1:2" x14ac:dyDescent="0.2">
      <c r="A35" s="9" t="s">
        <v>79</v>
      </c>
      <c r="B35" s="7">
        <v>1440.5</v>
      </c>
    </row>
    <row r="36" spans="1:2" x14ac:dyDescent="0.2">
      <c r="A36" s="9" t="s">
        <v>182</v>
      </c>
      <c r="B36" s="7">
        <v>217.5</v>
      </c>
    </row>
    <row r="37" spans="1:2" x14ac:dyDescent="0.2">
      <c r="A37" s="9" t="s">
        <v>17</v>
      </c>
      <c r="B37" s="7">
        <v>1369</v>
      </c>
    </row>
    <row r="38" spans="1:2" x14ac:dyDescent="0.2">
      <c r="A38" s="9" t="s">
        <v>149</v>
      </c>
      <c r="B38" s="7">
        <v>449</v>
      </c>
    </row>
    <row r="39" spans="1:2" x14ac:dyDescent="0.2">
      <c r="A39" s="9" t="s">
        <v>156</v>
      </c>
      <c r="B39" s="7">
        <v>2962.5</v>
      </c>
    </row>
    <row r="40" spans="1:2" x14ac:dyDescent="0.2">
      <c r="A40" s="9" t="s">
        <v>124</v>
      </c>
      <c r="B40" s="7">
        <v>256.5</v>
      </c>
    </row>
    <row r="41" spans="1:2" x14ac:dyDescent="0.2">
      <c r="A41" s="9" t="s">
        <v>118</v>
      </c>
      <c r="B41" s="7">
        <v>1261.5</v>
      </c>
    </row>
    <row r="42" spans="1:2" x14ac:dyDescent="0.2">
      <c r="A42" s="9" t="s">
        <v>20</v>
      </c>
      <c r="B42" s="7">
        <v>1049.5</v>
      </c>
    </row>
    <row r="43" spans="1:2" x14ac:dyDescent="0.2">
      <c r="A43" s="9" t="s">
        <v>144</v>
      </c>
      <c r="B43" s="7">
        <v>405</v>
      </c>
    </row>
    <row r="44" spans="1:2" x14ac:dyDescent="0.2">
      <c r="A44" s="9" t="s">
        <v>153</v>
      </c>
      <c r="B44" s="7">
        <v>449.5</v>
      </c>
    </row>
    <row r="45" spans="1:2" x14ac:dyDescent="0.2">
      <c r="A45" s="9" t="s">
        <v>46</v>
      </c>
      <c r="B45" s="7">
        <v>1485</v>
      </c>
    </row>
    <row r="46" spans="1:2" x14ac:dyDescent="0.2">
      <c r="A46" s="9" t="s">
        <v>45</v>
      </c>
      <c r="B46" s="7">
        <v>5033.5</v>
      </c>
    </row>
    <row r="47" spans="1:2" x14ac:dyDescent="0.2">
      <c r="A47" s="9" t="s">
        <v>43</v>
      </c>
      <c r="B47" s="7">
        <v>1258.5</v>
      </c>
    </row>
    <row r="48" spans="1:2" x14ac:dyDescent="0.2">
      <c r="A48" s="9" t="s">
        <v>81</v>
      </c>
      <c r="B48" s="7">
        <v>2010.5</v>
      </c>
    </row>
    <row r="49" spans="1:2" x14ac:dyDescent="0.2">
      <c r="A49" s="9" t="s">
        <v>69</v>
      </c>
      <c r="B49" s="7">
        <v>2241.5</v>
      </c>
    </row>
    <row r="50" spans="1:2" x14ac:dyDescent="0.2">
      <c r="A50" s="9" t="s">
        <v>122</v>
      </c>
      <c r="B50" s="7">
        <v>2320</v>
      </c>
    </row>
    <row r="51" spans="1:2" x14ac:dyDescent="0.2">
      <c r="A51" s="9" t="s">
        <v>42</v>
      </c>
      <c r="B51" s="7">
        <v>1475</v>
      </c>
    </row>
    <row r="52" spans="1:2" x14ac:dyDescent="0.2">
      <c r="A52" s="9" t="s">
        <v>71</v>
      </c>
      <c r="B52" s="7">
        <v>2504.5</v>
      </c>
    </row>
    <row r="53" spans="1:2" x14ac:dyDescent="0.2">
      <c r="A53" s="9" t="s">
        <v>76</v>
      </c>
      <c r="B53" s="7">
        <v>4074.5</v>
      </c>
    </row>
    <row r="54" spans="1:2" x14ac:dyDescent="0.2">
      <c r="A54" s="9" t="s">
        <v>40</v>
      </c>
      <c r="B54" s="7">
        <v>158.5</v>
      </c>
    </row>
    <row r="55" spans="1:2" x14ac:dyDescent="0.2">
      <c r="A55" s="9" t="s">
        <v>41</v>
      </c>
      <c r="B55" s="7">
        <v>122</v>
      </c>
    </row>
    <row r="56" spans="1:2" x14ac:dyDescent="0.2">
      <c r="A56" s="6" t="s">
        <v>53</v>
      </c>
      <c r="B56" s="7">
        <v>2822</v>
      </c>
    </row>
    <row r="57" spans="1:2" x14ac:dyDescent="0.2">
      <c r="A57" s="9" t="s">
        <v>182</v>
      </c>
      <c r="B57" s="7">
        <v>152.5</v>
      </c>
    </row>
    <row r="58" spans="1:2" x14ac:dyDescent="0.2">
      <c r="A58" s="9" t="s">
        <v>52</v>
      </c>
      <c r="B58" s="7">
        <v>2669.5</v>
      </c>
    </row>
    <row r="59" spans="1:2" x14ac:dyDescent="0.2">
      <c r="A59" s="6" t="s">
        <v>1</v>
      </c>
      <c r="B59" s="7">
        <v>3233</v>
      </c>
    </row>
    <row r="60" spans="1:2" x14ac:dyDescent="0.2">
      <c r="A60" s="9" t="s">
        <v>182</v>
      </c>
      <c r="B60" s="7">
        <v>145</v>
      </c>
    </row>
    <row r="61" spans="1:2" x14ac:dyDescent="0.2">
      <c r="A61" s="9" t="s">
        <v>2</v>
      </c>
      <c r="B61" s="7">
        <v>775</v>
      </c>
    </row>
    <row r="62" spans="1:2" x14ac:dyDescent="0.2">
      <c r="A62" s="9" t="s">
        <v>5</v>
      </c>
      <c r="B62" s="7">
        <v>466.5</v>
      </c>
    </row>
    <row r="63" spans="1:2" x14ac:dyDescent="0.2">
      <c r="A63" s="9" t="s">
        <v>0</v>
      </c>
      <c r="B63" s="7">
        <v>986.5</v>
      </c>
    </row>
    <row r="64" spans="1:2" x14ac:dyDescent="0.2">
      <c r="A64" s="9" t="s">
        <v>6</v>
      </c>
      <c r="B64" s="7">
        <v>860</v>
      </c>
    </row>
    <row r="65" spans="1:2" x14ac:dyDescent="0.2">
      <c r="A65" s="6" t="s">
        <v>13</v>
      </c>
      <c r="B65" s="7">
        <v>3629</v>
      </c>
    </row>
    <row r="66" spans="1:2" x14ac:dyDescent="0.2">
      <c r="A66" s="9" t="s">
        <v>18</v>
      </c>
      <c r="B66" s="7">
        <v>223.5</v>
      </c>
    </row>
    <row r="67" spans="1:2" x14ac:dyDescent="0.2">
      <c r="A67" s="9" t="s">
        <v>16</v>
      </c>
      <c r="B67" s="7">
        <v>279</v>
      </c>
    </row>
    <row r="68" spans="1:2" x14ac:dyDescent="0.2">
      <c r="A68" s="9" t="s">
        <v>182</v>
      </c>
      <c r="B68" s="7">
        <v>135</v>
      </c>
    </row>
    <row r="69" spans="1:2" x14ac:dyDescent="0.2">
      <c r="A69" s="9" t="s">
        <v>12</v>
      </c>
      <c r="B69" s="7">
        <v>1112</v>
      </c>
    </row>
    <row r="70" spans="1:2" x14ac:dyDescent="0.2">
      <c r="A70" s="9" t="s">
        <v>19</v>
      </c>
      <c r="B70" s="7">
        <v>1368.5</v>
      </c>
    </row>
    <row r="71" spans="1:2" x14ac:dyDescent="0.2">
      <c r="A71" s="9" t="s">
        <v>15</v>
      </c>
      <c r="B71" s="7">
        <v>511</v>
      </c>
    </row>
    <row r="72" spans="1:2" x14ac:dyDescent="0.2">
      <c r="A72" s="6" t="s">
        <v>35</v>
      </c>
      <c r="B72" s="7">
        <v>3642.5</v>
      </c>
    </row>
    <row r="73" spans="1:2" x14ac:dyDescent="0.2">
      <c r="A73" s="9" t="s">
        <v>78</v>
      </c>
      <c r="B73" s="7">
        <v>410</v>
      </c>
    </row>
    <row r="74" spans="1:2" x14ac:dyDescent="0.2">
      <c r="A74" s="9" t="s">
        <v>130</v>
      </c>
      <c r="B74" s="7">
        <v>725</v>
      </c>
    </row>
    <row r="75" spans="1:2" x14ac:dyDescent="0.2">
      <c r="A75" s="9" t="s">
        <v>182</v>
      </c>
      <c r="B75" s="7">
        <v>157.5</v>
      </c>
    </row>
    <row r="76" spans="1:2" x14ac:dyDescent="0.2">
      <c r="A76" s="9" t="s">
        <v>139</v>
      </c>
      <c r="B76" s="7">
        <v>500</v>
      </c>
    </row>
    <row r="77" spans="1:2" x14ac:dyDescent="0.2">
      <c r="A77" s="9" t="s">
        <v>171</v>
      </c>
      <c r="B77" s="7">
        <v>1130</v>
      </c>
    </row>
    <row r="78" spans="1:2" x14ac:dyDescent="0.2">
      <c r="A78" s="9" t="s">
        <v>39</v>
      </c>
      <c r="B78" s="7">
        <v>720</v>
      </c>
    </row>
    <row r="79" spans="1:2" x14ac:dyDescent="0.2">
      <c r="A79" s="6" t="s">
        <v>23</v>
      </c>
      <c r="B79" s="7">
        <v>10321.5</v>
      </c>
    </row>
    <row r="80" spans="1:2" x14ac:dyDescent="0.2">
      <c r="A80" s="9" t="s">
        <v>100</v>
      </c>
      <c r="B80" s="7">
        <v>575</v>
      </c>
    </row>
    <row r="81" spans="1:2" x14ac:dyDescent="0.2">
      <c r="A81" s="9" t="s">
        <v>169</v>
      </c>
      <c r="B81" s="7">
        <v>2800</v>
      </c>
    </row>
    <row r="82" spans="1:2" x14ac:dyDescent="0.2">
      <c r="A82" s="9" t="s">
        <v>182</v>
      </c>
      <c r="B82" s="7">
        <v>202.5</v>
      </c>
    </row>
    <row r="83" spans="1:2" x14ac:dyDescent="0.2">
      <c r="A83" s="9" t="s">
        <v>157</v>
      </c>
      <c r="B83" s="7">
        <v>2675</v>
      </c>
    </row>
    <row r="84" spans="1:2" x14ac:dyDescent="0.2">
      <c r="A84" s="9" t="s">
        <v>158</v>
      </c>
      <c r="B84" s="7">
        <v>975</v>
      </c>
    </row>
    <row r="85" spans="1:2" x14ac:dyDescent="0.2">
      <c r="A85" s="9" t="s">
        <v>159</v>
      </c>
      <c r="B85" s="7">
        <v>891</v>
      </c>
    </row>
    <row r="86" spans="1:2" x14ac:dyDescent="0.2">
      <c r="A86" s="9" t="s">
        <v>162</v>
      </c>
      <c r="B86" s="7">
        <v>1312.5</v>
      </c>
    </row>
    <row r="87" spans="1:2" x14ac:dyDescent="0.2">
      <c r="A87" s="9" t="s">
        <v>110</v>
      </c>
      <c r="B87" s="7">
        <v>890.5</v>
      </c>
    </row>
    <row r="88" spans="1:2" x14ac:dyDescent="0.2">
      <c r="A88" s="6" t="s">
        <v>38</v>
      </c>
      <c r="B88" s="7">
        <v>547.5</v>
      </c>
    </row>
    <row r="89" spans="1:2" x14ac:dyDescent="0.2">
      <c r="A89" s="9" t="s">
        <v>182</v>
      </c>
      <c r="B89" s="7">
        <v>147.5</v>
      </c>
    </row>
    <row r="90" spans="1:2" x14ac:dyDescent="0.2">
      <c r="A90" s="9" t="s">
        <v>72</v>
      </c>
      <c r="B90" s="7">
        <v>400</v>
      </c>
    </row>
    <row r="91" spans="1:2" x14ac:dyDescent="0.2">
      <c r="A91" s="6" t="s">
        <v>117</v>
      </c>
      <c r="B91" s="7">
        <v>4542</v>
      </c>
    </row>
    <row r="92" spans="1:2" x14ac:dyDescent="0.2">
      <c r="A92" s="9" t="s">
        <v>116</v>
      </c>
      <c r="B92" s="7">
        <v>1412.5</v>
      </c>
    </row>
    <row r="93" spans="1:2" x14ac:dyDescent="0.2">
      <c r="A93" s="9" t="s">
        <v>138</v>
      </c>
      <c r="B93" s="7">
        <v>801</v>
      </c>
    </row>
    <row r="94" spans="1:2" x14ac:dyDescent="0.2">
      <c r="A94" s="9" t="s">
        <v>128</v>
      </c>
      <c r="B94" s="7">
        <v>958.5</v>
      </c>
    </row>
    <row r="95" spans="1:2" x14ac:dyDescent="0.2">
      <c r="A95" s="9" t="s">
        <v>168</v>
      </c>
      <c r="B95" s="7">
        <v>511.5</v>
      </c>
    </row>
    <row r="96" spans="1:2" x14ac:dyDescent="0.2">
      <c r="A96" s="9" t="s">
        <v>165</v>
      </c>
      <c r="B96" s="7">
        <v>858.5</v>
      </c>
    </row>
    <row r="97" spans="1:2" x14ac:dyDescent="0.2">
      <c r="A97" s="6" t="s">
        <v>167</v>
      </c>
      <c r="B97" s="7">
        <v>1288</v>
      </c>
    </row>
    <row r="98" spans="1:2" x14ac:dyDescent="0.2">
      <c r="A98" s="9" t="s">
        <v>172</v>
      </c>
      <c r="B98" s="7">
        <v>456</v>
      </c>
    </row>
    <row r="99" spans="1:2" x14ac:dyDescent="0.2">
      <c r="A99" s="9" t="s">
        <v>166</v>
      </c>
      <c r="B99" s="7">
        <v>557</v>
      </c>
    </row>
    <row r="100" spans="1:2" x14ac:dyDescent="0.2">
      <c r="A100" s="9" t="s">
        <v>173</v>
      </c>
      <c r="B100" s="7">
        <v>275</v>
      </c>
    </row>
    <row r="101" spans="1:2" x14ac:dyDescent="0.2">
      <c r="A101" s="6" t="s">
        <v>29</v>
      </c>
      <c r="B101" s="7">
        <v>6995</v>
      </c>
    </row>
    <row r="102" spans="1:2" x14ac:dyDescent="0.2">
      <c r="A102" s="9" t="s">
        <v>58</v>
      </c>
      <c r="B102" s="7">
        <v>619.5</v>
      </c>
    </row>
    <row r="103" spans="1:2" x14ac:dyDescent="0.2">
      <c r="A103" s="9" t="s">
        <v>28</v>
      </c>
      <c r="B103" s="7">
        <v>3415</v>
      </c>
    </row>
    <row r="104" spans="1:2" x14ac:dyDescent="0.2">
      <c r="A104" s="9" t="s">
        <v>36</v>
      </c>
      <c r="B104" s="7">
        <v>1871.5</v>
      </c>
    </row>
    <row r="105" spans="1:2" x14ac:dyDescent="0.2">
      <c r="A105" s="9" t="s">
        <v>57</v>
      </c>
      <c r="B105" s="7">
        <v>1089</v>
      </c>
    </row>
    <row r="106" spans="1:2" x14ac:dyDescent="0.2">
      <c r="A106" s="6" t="s">
        <v>63</v>
      </c>
      <c r="B106" s="7">
        <v>11847</v>
      </c>
    </row>
    <row r="107" spans="1:2" x14ac:dyDescent="0.2">
      <c r="A107" s="9" t="s">
        <v>75</v>
      </c>
      <c r="B107" s="7">
        <v>294</v>
      </c>
    </row>
    <row r="108" spans="1:2" x14ac:dyDescent="0.2">
      <c r="A108" s="9" t="s">
        <v>97</v>
      </c>
      <c r="B108" s="7">
        <v>785</v>
      </c>
    </row>
    <row r="109" spans="1:2" x14ac:dyDescent="0.2">
      <c r="A109" s="9" t="s">
        <v>70</v>
      </c>
      <c r="B109" s="7">
        <v>5450</v>
      </c>
    </row>
    <row r="110" spans="1:2" x14ac:dyDescent="0.2">
      <c r="A110" s="9" t="s">
        <v>62</v>
      </c>
      <c r="B110" s="7">
        <v>2360</v>
      </c>
    </row>
    <row r="111" spans="1:2" x14ac:dyDescent="0.2">
      <c r="A111" s="9" t="s">
        <v>104</v>
      </c>
      <c r="B111" s="7">
        <v>395</v>
      </c>
    </row>
    <row r="112" spans="1:2" x14ac:dyDescent="0.2">
      <c r="A112" s="9" t="s">
        <v>86</v>
      </c>
      <c r="B112" s="7">
        <v>303</v>
      </c>
    </row>
    <row r="113" spans="1:2" x14ac:dyDescent="0.2">
      <c r="A113" s="9" t="s">
        <v>66</v>
      </c>
      <c r="B113" s="7">
        <v>1764</v>
      </c>
    </row>
    <row r="114" spans="1:2" x14ac:dyDescent="0.2">
      <c r="A114" s="9" t="s">
        <v>101</v>
      </c>
      <c r="B114" s="7">
        <v>496</v>
      </c>
    </row>
    <row r="115" spans="1:2" x14ac:dyDescent="0.2">
      <c r="A115" s="6" t="s">
        <v>4</v>
      </c>
      <c r="B115" s="7">
        <v>1677.5</v>
      </c>
    </row>
    <row r="116" spans="1:2" x14ac:dyDescent="0.2">
      <c r="A116" s="9" t="s">
        <v>182</v>
      </c>
      <c r="B116" s="7">
        <v>177.5</v>
      </c>
    </row>
    <row r="117" spans="1:2" x14ac:dyDescent="0.2">
      <c r="A117" s="9" t="s">
        <v>3</v>
      </c>
      <c r="B117" s="7">
        <v>1500</v>
      </c>
    </row>
    <row r="118" spans="1:2" x14ac:dyDescent="0.2">
      <c r="A118" s="6" t="s">
        <v>26</v>
      </c>
      <c r="B118" s="7">
        <v>1400</v>
      </c>
    </row>
    <row r="119" spans="1:2" x14ac:dyDescent="0.2">
      <c r="A119" s="9" t="s">
        <v>182</v>
      </c>
      <c r="B119" s="7">
        <v>185</v>
      </c>
    </row>
    <row r="120" spans="1:2" x14ac:dyDescent="0.2">
      <c r="A120" s="9" t="s">
        <v>119</v>
      </c>
      <c r="B120" s="7">
        <v>1215</v>
      </c>
    </row>
    <row r="121" spans="1:2" x14ac:dyDescent="0.2">
      <c r="A121" s="6" t="s">
        <v>22</v>
      </c>
      <c r="B121" s="7">
        <v>210</v>
      </c>
    </row>
    <row r="122" spans="1:2" x14ac:dyDescent="0.2">
      <c r="A122" s="9" t="s">
        <v>182</v>
      </c>
      <c r="B122" s="7">
        <v>210</v>
      </c>
    </row>
    <row r="123" spans="1:2" x14ac:dyDescent="0.2">
      <c r="A123" s="6" t="s">
        <v>25</v>
      </c>
      <c r="B123" s="7">
        <v>19623.5</v>
      </c>
    </row>
    <row r="124" spans="1:2" x14ac:dyDescent="0.2">
      <c r="A124" s="9" t="s">
        <v>107</v>
      </c>
      <c r="B124" s="7">
        <v>853</v>
      </c>
    </row>
    <row r="125" spans="1:2" x14ac:dyDescent="0.2">
      <c r="A125" s="9" t="s">
        <v>182</v>
      </c>
      <c r="B125" s="7">
        <v>190</v>
      </c>
    </row>
    <row r="126" spans="1:2" x14ac:dyDescent="0.2">
      <c r="A126" s="9" t="s">
        <v>89</v>
      </c>
      <c r="B126" s="7">
        <v>1151</v>
      </c>
    </row>
    <row r="127" spans="1:2" x14ac:dyDescent="0.2">
      <c r="A127" s="9" t="s">
        <v>93</v>
      </c>
      <c r="B127" s="7">
        <v>800</v>
      </c>
    </row>
    <row r="128" spans="1:2" x14ac:dyDescent="0.2">
      <c r="A128" s="9" t="s">
        <v>98</v>
      </c>
      <c r="B128" s="7">
        <v>625</v>
      </c>
    </row>
    <row r="129" spans="1:2" x14ac:dyDescent="0.2">
      <c r="A129" s="9" t="s">
        <v>85</v>
      </c>
      <c r="B129" s="7">
        <v>990.5</v>
      </c>
    </row>
    <row r="130" spans="1:2" x14ac:dyDescent="0.2">
      <c r="A130" s="9" t="s">
        <v>65</v>
      </c>
      <c r="B130" s="7">
        <v>1187.5</v>
      </c>
    </row>
    <row r="131" spans="1:2" x14ac:dyDescent="0.2">
      <c r="A131" s="9" t="s">
        <v>64</v>
      </c>
      <c r="B131" s="7">
        <v>9366</v>
      </c>
    </row>
    <row r="132" spans="1:2" x14ac:dyDescent="0.2">
      <c r="A132" s="9" t="s">
        <v>68</v>
      </c>
      <c r="B132" s="7">
        <v>2273</v>
      </c>
    </row>
    <row r="133" spans="1:2" x14ac:dyDescent="0.2">
      <c r="A133" s="9" t="s">
        <v>102</v>
      </c>
      <c r="B133" s="7">
        <v>971</v>
      </c>
    </row>
    <row r="134" spans="1:2" x14ac:dyDescent="0.2">
      <c r="A134" s="9" t="s">
        <v>67</v>
      </c>
      <c r="B134" s="7">
        <v>1216.5</v>
      </c>
    </row>
    <row r="135" spans="1:2" x14ac:dyDescent="0.2">
      <c r="A135" s="6" t="s">
        <v>155</v>
      </c>
      <c r="B135" s="7">
        <v>435</v>
      </c>
    </row>
    <row r="136" spans="1:2" x14ac:dyDescent="0.2">
      <c r="A136" s="9" t="s">
        <v>154</v>
      </c>
      <c r="B136" s="7">
        <v>310</v>
      </c>
    </row>
    <row r="137" spans="1:2" x14ac:dyDescent="0.2">
      <c r="A137" s="9" t="s">
        <v>182</v>
      </c>
      <c r="B137" s="7">
        <v>125</v>
      </c>
    </row>
    <row r="138" spans="1:2" x14ac:dyDescent="0.2">
      <c r="A138" s="6" t="s">
        <v>8</v>
      </c>
      <c r="B138" s="7">
        <v>26846.5</v>
      </c>
    </row>
    <row r="139" spans="1:2" x14ac:dyDescent="0.2">
      <c r="A139" s="9" t="s">
        <v>7</v>
      </c>
      <c r="B139" s="7">
        <v>7050</v>
      </c>
    </row>
    <row r="140" spans="1:2" x14ac:dyDescent="0.2">
      <c r="A140" s="9" t="s">
        <v>9</v>
      </c>
      <c r="B140" s="7">
        <v>7405</v>
      </c>
    </row>
    <row r="141" spans="1:2" x14ac:dyDescent="0.2">
      <c r="A141" s="9" t="s">
        <v>24</v>
      </c>
      <c r="B141" s="7">
        <v>1700</v>
      </c>
    </row>
    <row r="142" spans="1:2" x14ac:dyDescent="0.2">
      <c r="A142" s="9" t="s">
        <v>50</v>
      </c>
      <c r="B142" s="7">
        <v>962</v>
      </c>
    </row>
    <row r="143" spans="1:2" x14ac:dyDescent="0.2">
      <c r="A143" s="9" t="s">
        <v>47</v>
      </c>
      <c r="B143" s="7">
        <v>1967</v>
      </c>
    </row>
    <row r="144" spans="1:2" x14ac:dyDescent="0.2">
      <c r="A144" s="9" t="s">
        <v>33</v>
      </c>
      <c r="B144" s="7">
        <v>5381</v>
      </c>
    </row>
    <row r="145" spans="1:2" x14ac:dyDescent="0.2">
      <c r="A145" s="9" t="s">
        <v>48</v>
      </c>
      <c r="B145" s="7">
        <v>1148</v>
      </c>
    </row>
    <row r="146" spans="1:2" x14ac:dyDescent="0.2">
      <c r="A146" s="9" t="s">
        <v>49</v>
      </c>
      <c r="B146" s="7">
        <v>1233.5</v>
      </c>
    </row>
    <row r="147" spans="1:2" x14ac:dyDescent="0.2">
      <c r="A147" s="6" t="s">
        <v>60</v>
      </c>
      <c r="B147" s="7">
        <v>1992</v>
      </c>
    </row>
    <row r="148" spans="1:2" x14ac:dyDescent="0.2">
      <c r="A148" s="9" t="s">
        <v>182</v>
      </c>
      <c r="B148" s="7">
        <v>142.5</v>
      </c>
    </row>
    <row r="149" spans="1:2" x14ac:dyDescent="0.2">
      <c r="A149" s="9" t="s">
        <v>136</v>
      </c>
      <c r="B149" s="7">
        <v>322.5</v>
      </c>
    </row>
    <row r="150" spans="1:2" x14ac:dyDescent="0.2">
      <c r="A150" s="9" t="s">
        <v>59</v>
      </c>
      <c r="B150" s="7">
        <v>1527</v>
      </c>
    </row>
    <row r="151" spans="1:2" x14ac:dyDescent="0.2">
      <c r="A151" s="6" t="s">
        <v>30</v>
      </c>
      <c r="B151" s="7">
        <v>6051</v>
      </c>
    </row>
    <row r="152" spans="1:2" x14ac:dyDescent="0.2">
      <c r="A152" s="9" t="s">
        <v>177</v>
      </c>
      <c r="B152" s="7">
        <v>550</v>
      </c>
    </row>
    <row r="153" spans="1:2" x14ac:dyDescent="0.2">
      <c r="A153" s="9" t="s">
        <v>94</v>
      </c>
      <c r="B153" s="7">
        <v>2450</v>
      </c>
    </row>
    <row r="154" spans="1:2" x14ac:dyDescent="0.2">
      <c r="A154" s="9" t="s">
        <v>108</v>
      </c>
      <c r="B154" s="7">
        <v>332.5</v>
      </c>
    </row>
    <row r="155" spans="1:2" x14ac:dyDescent="0.2">
      <c r="A155" s="9" t="s">
        <v>182</v>
      </c>
      <c r="B155" s="7">
        <v>182.5</v>
      </c>
    </row>
    <row r="156" spans="1:2" x14ac:dyDescent="0.2">
      <c r="A156" s="9" t="s">
        <v>95</v>
      </c>
      <c r="B156" s="7">
        <v>441</v>
      </c>
    </row>
    <row r="157" spans="1:2" x14ac:dyDescent="0.2">
      <c r="A157" s="9" t="s">
        <v>91</v>
      </c>
      <c r="B157" s="7">
        <v>110</v>
      </c>
    </row>
    <row r="158" spans="1:2" x14ac:dyDescent="0.2">
      <c r="A158" s="9" t="s">
        <v>82</v>
      </c>
      <c r="B158" s="7">
        <v>1520</v>
      </c>
    </row>
    <row r="159" spans="1:2" x14ac:dyDescent="0.2">
      <c r="A159" s="9" t="s">
        <v>80</v>
      </c>
      <c r="B159" s="7">
        <v>110.5</v>
      </c>
    </row>
    <row r="160" spans="1:2" x14ac:dyDescent="0.2">
      <c r="A160" s="9" t="s">
        <v>96</v>
      </c>
      <c r="B160" s="7">
        <v>354.5</v>
      </c>
    </row>
    <row r="161" spans="1:2" x14ac:dyDescent="0.2">
      <c r="A161" s="6" t="s">
        <v>175</v>
      </c>
      <c r="B161" s="7">
        <v>1654</v>
      </c>
    </row>
    <row r="162" spans="1:2" x14ac:dyDescent="0.2">
      <c r="A162" s="9" t="s">
        <v>174</v>
      </c>
      <c r="B162" s="7">
        <v>644</v>
      </c>
    </row>
    <row r="163" spans="1:2" x14ac:dyDescent="0.2">
      <c r="A163" s="9" t="s">
        <v>182</v>
      </c>
      <c r="B163" s="7">
        <v>122.5</v>
      </c>
    </row>
    <row r="164" spans="1:2" x14ac:dyDescent="0.2">
      <c r="A164" s="9" t="s">
        <v>176</v>
      </c>
      <c r="B164" s="7">
        <v>887.5</v>
      </c>
    </row>
    <row r="165" spans="1:2" x14ac:dyDescent="0.2">
      <c r="A165" s="6" t="s">
        <v>134</v>
      </c>
      <c r="B165" s="7">
        <v>4302</v>
      </c>
    </row>
    <row r="166" spans="1:2" x14ac:dyDescent="0.2">
      <c r="A166" s="9" t="s">
        <v>182</v>
      </c>
      <c r="B166" s="7">
        <v>137.5</v>
      </c>
    </row>
    <row r="167" spans="1:2" x14ac:dyDescent="0.2">
      <c r="A167" s="9" t="s">
        <v>152</v>
      </c>
      <c r="B167" s="7">
        <v>1100</v>
      </c>
    </row>
    <row r="168" spans="1:2" x14ac:dyDescent="0.2">
      <c r="A168" s="9" t="s">
        <v>148</v>
      </c>
      <c r="B168" s="7">
        <v>1364.5</v>
      </c>
    </row>
    <row r="169" spans="1:2" x14ac:dyDescent="0.2">
      <c r="A169" s="9" t="s">
        <v>133</v>
      </c>
      <c r="B169" s="7">
        <v>1700</v>
      </c>
    </row>
    <row r="170" spans="1:2" x14ac:dyDescent="0.2">
      <c r="A170" s="6" t="s">
        <v>34</v>
      </c>
      <c r="B170" s="7">
        <v>9499.5</v>
      </c>
    </row>
    <row r="171" spans="1:2" x14ac:dyDescent="0.2">
      <c r="A171" s="9" t="s">
        <v>142</v>
      </c>
      <c r="B171" s="7">
        <v>1875</v>
      </c>
    </row>
    <row r="172" spans="1:2" x14ac:dyDescent="0.2">
      <c r="A172" s="9" t="s">
        <v>141</v>
      </c>
      <c r="B172" s="7">
        <v>1900</v>
      </c>
    </row>
    <row r="173" spans="1:2" x14ac:dyDescent="0.2">
      <c r="A173" s="9" t="s">
        <v>61</v>
      </c>
      <c r="B173" s="7">
        <v>541.5</v>
      </c>
    </row>
    <row r="174" spans="1:2" x14ac:dyDescent="0.2">
      <c r="A174" s="9" t="s">
        <v>182</v>
      </c>
      <c r="B174" s="7">
        <v>160</v>
      </c>
    </row>
    <row r="175" spans="1:2" x14ac:dyDescent="0.2">
      <c r="A175" s="9" t="s">
        <v>115</v>
      </c>
      <c r="B175" s="7">
        <v>425.5</v>
      </c>
    </row>
    <row r="176" spans="1:2" x14ac:dyDescent="0.2">
      <c r="A176" s="9" t="s">
        <v>114</v>
      </c>
      <c r="B176" s="7">
        <v>901.5</v>
      </c>
    </row>
    <row r="177" spans="1:6" x14ac:dyDescent="0.2">
      <c r="A177" s="9" t="s">
        <v>103</v>
      </c>
      <c r="B177" s="7">
        <v>607</v>
      </c>
    </row>
    <row r="178" spans="1:6" x14ac:dyDescent="0.2">
      <c r="A178" s="9" t="s">
        <v>125</v>
      </c>
      <c r="B178" s="7">
        <v>1351.5</v>
      </c>
    </row>
    <row r="179" spans="1:6" x14ac:dyDescent="0.2">
      <c r="A179" s="9" t="s">
        <v>88</v>
      </c>
      <c r="B179" s="7">
        <v>1737.5</v>
      </c>
    </row>
    <row r="180" spans="1:6" x14ac:dyDescent="0.2">
      <c r="A180" s="6" t="s">
        <v>112</v>
      </c>
      <c r="B180" s="7">
        <v>25120.5</v>
      </c>
    </row>
    <row r="181" spans="1:6" x14ac:dyDescent="0.2">
      <c r="A181" s="9" t="s">
        <v>145</v>
      </c>
      <c r="B181" s="7">
        <v>408</v>
      </c>
    </row>
    <row r="182" spans="1:6" x14ac:dyDescent="0.2">
      <c r="A182" s="9" t="s">
        <v>131</v>
      </c>
      <c r="B182" s="7">
        <v>992.5</v>
      </c>
    </row>
    <row r="183" spans="1:6" x14ac:dyDescent="0.2">
      <c r="A183" s="9" t="s">
        <v>151</v>
      </c>
      <c r="B183" s="7">
        <v>1090</v>
      </c>
    </row>
    <row r="184" spans="1:6" x14ac:dyDescent="0.2">
      <c r="A184" s="9" t="s">
        <v>123</v>
      </c>
      <c r="B184" s="7">
        <v>11650</v>
      </c>
    </row>
    <row r="185" spans="1:6" x14ac:dyDescent="0.2">
      <c r="A185" s="9" t="s">
        <v>129</v>
      </c>
      <c r="B185" s="7">
        <v>880</v>
      </c>
    </row>
    <row r="186" spans="1:6" x14ac:dyDescent="0.2">
      <c r="A186" s="9" t="s">
        <v>150</v>
      </c>
      <c r="B186" s="7">
        <v>2062.5</v>
      </c>
    </row>
    <row r="187" spans="1:6" x14ac:dyDescent="0.2">
      <c r="A187" s="9" t="s">
        <v>111</v>
      </c>
      <c r="B187" s="7">
        <v>8037.5</v>
      </c>
      <c r="F187" s="9"/>
    </row>
    <row r="188" spans="1:6" x14ac:dyDescent="0.2">
      <c r="A188" s="6" t="s">
        <v>32</v>
      </c>
      <c r="B188" s="7">
        <v>167.5</v>
      </c>
    </row>
    <row r="189" spans="1:6" x14ac:dyDescent="0.2">
      <c r="A189" s="9" t="s">
        <v>182</v>
      </c>
      <c r="B189" s="7">
        <v>167.5</v>
      </c>
    </row>
    <row r="190" spans="1:6" x14ac:dyDescent="0.2">
      <c r="A190" s="6" t="s">
        <v>183</v>
      </c>
      <c r="B190" s="7">
        <v>5421.5</v>
      </c>
    </row>
    <row r="191" spans="1:6" x14ac:dyDescent="0.2">
      <c r="A191" s="9" t="s">
        <v>73</v>
      </c>
      <c r="B191" s="7">
        <v>512.5</v>
      </c>
    </row>
    <row r="192" spans="1:6" x14ac:dyDescent="0.2">
      <c r="A192" s="9" t="s">
        <v>56</v>
      </c>
      <c r="B192" s="7">
        <v>553</v>
      </c>
    </row>
    <row r="193" spans="1:2" x14ac:dyDescent="0.2">
      <c r="A193" s="9" t="s">
        <v>74</v>
      </c>
      <c r="B193" s="7">
        <v>683.5</v>
      </c>
    </row>
    <row r="194" spans="1:2" x14ac:dyDescent="0.2">
      <c r="A194" s="9" t="s">
        <v>51</v>
      </c>
      <c r="B194" s="7">
        <v>3522.5</v>
      </c>
    </row>
    <row r="195" spans="1:2" x14ac:dyDescent="0.2">
      <c r="A195" s="9" t="s">
        <v>77</v>
      </c>
      <c r="B195" s="7">
        <v>150</v>
      </c>
    </row>
    <row r="196" spans="1:2" x14ac:dyDescent="0.2">
      <c r="A196" s="6" t="s">
        <v>121</v>
      </c>
      <c r="B196" s="7">
        <v>12336</v>
      </c>
    </row>
    <row r="197" spans="1:2" x14ac:dyDescent="0.2">
      <c r="A197" s="9" t="s">
        <v>120</v>
      </c>
      <c r="B197" s="7">
        <v>1981</v>
      </c>
    </row>
    <row r="198" spans="1:2" x14ac:dyDescent="0.2">
      <c r="A198" s="9" t="s">
        <v>147</v>
      </c>
      <c r="B198" s="7">
        <v>1244.5</v>
      </c>
    </row>
    <row r="199" spans="1:2" x14ac:dyDescent="0.2">
      <c r="A199" s="9" t="s">
        <v>126</v>
      </c>
      <c r="B199" s="7">
        <v>1488</v>
      </c>
    </row>
    <row r="200" spans="1:2" x14ac:dyDescent="0.2">
      <c r="A200" s="9" t="s">
        <v>160</v>
      </c>
      <c r="B200" s="7">
        <v>1687</v>
      </c>
    </row>
    <row r="201" spans="1:2" x14ac:dyDescent="0.2">
      <c r="A201" s="9" t="s">
        <v>182</v>
      </c>
      <c r="B201" s="7">
        <v>207.5</v>
      </c>
    </row>
    <row r="202" spans="1:2" x14ac:dyDescent="0.2">
      <c r="A202" s="9" t="s">
        <v>146</v>
      </c>
      <c r="B202" s="7">
        <v>1520</v>
      </c>
    </row>
    <row r="203" spans="1:2" x14ac:dyDescent="0.2">
      <c r="A203" s="9" t="s">
        <v>164</v>
      </c>
      <c r="B203" s="7">
        <v>2000</v>
      </c>
    </row>
    <row r="204" spans="1:2" x14ac:dyDescent="0.2">
      <c r="A204" s="9" t="s">
        <v>137</v>
      </c>
      <c r="B204" s="7">
        <v>2208</v>
      </c>
    </row>
    <row r="205" spans="1:2" x14ac:dyDescent="0.2">
      <c r="A205" s="8" t="s">
        <v>178</v>
      </c>
      <c r="B205" s="2">
        <v>239997.72</v>
      </c>
    </row>
  </sheetData>
  <mergeCells count="1"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0DB20-4D8A-FD42-B8F0-C4B8A410EBE7}">
  <dimension ref="A1:E12"/>
  <sheetViews>
    <sheetView workbookViewId="0">
      <selection activeCell="C5" sqref="A1:C5"/>
    </sheetView>
  </sheetViews>
  <sheetFormatPr defaultColWidth="11.42578125" defaultRowHeight="12.75" x14ac:dyDescent="0.2"/>
  <cols>
    <col min="1" max="1" width="43.7109375" bestFit="1" customWidth="1"/>
    <col min="2" max="2" width="15.140625" bestFit="1" customWidth="1"/>
  </cols>
  <sheetData>
    <row r="1" spans="1:5" ht="18" x14ac:dyDescent="0.25">
      <c r="A1" s="12" t="s">
        <v>204</v>
      </c>
      <c r="B1" s="12"/>
      <c r="C1" s="10"/>
      <c r="D1" s="10"/>
      <c r="E1" s="10"/>
    </row>
    <row r="2" spans="1:5" ht="18" x14ac:dyDescent="0.25">
      <c r="A2" s="11" t="s">
        <v>185</v>
      </c>
      <c r="B2" s="11" t="s">
        <v>203</v>
      </c>
      <c r="C2" s="10"/>
      <c r="D2" s="10"/>
      <c r="E2" s="10"/>
    </row>
    <row r="3" spans="1:5" ht="18" x14ac:dyDescent="0.25">
      <c r="A3" s="10" t="s">
        <v>205</v>
      </c>
      <c r="B3" s="10">
        <v>10000</v>
      </c>
      <c r="C3" s="10"/>
      <c r="D3" s="10"/>
      <c r="E3" s="10"/>
    </row>
    <row r="4" spans="1:5" ht="18" x14ac:dyDescent="0.25">
      <c r="A4" s="11" t="s">
        <v>202</v>
      </c>
      <c r="B4" s="11">
        <v>10000</v>
      </c>
      <c r="C4" s="10"/>
      <c r="D4" s="10"/>
      <c r="E4" s="10"/>
    </row>
    <row r="5" spans="1:5" ht="18" x14ac:dyDescent="0.25">
      <c r="A5" s="10"/>
      <c r="B5" s="10"/>
      <c r="C5" s="10"/>
      <c r="D5" s="10"/>
      <c r="E5" s="10"/>
    </row>
    <row r="6" spans="1:5" ht="18" x14ac:dyDescent="0.25">
      <c r="A6" s="10"/>
      <c r="B6" s="10"/>
      <c r="C6" s="10"/>
      <c r="D6" s="10"/>
      <c r="E6" s="10"/>
    </row>
    <row r="7" spans="1:5" ht="18" x14ac:dyDescent="0.25">
      <c r="A7" s="10"/>
      <c r="B7" s="10"/>
      <c r="C7" s="10"/>
      <c r="D7" s="10"/>
      <c r="E7" s="10"/>
    </row>
    <row r="8" spans="1:5" ht="18" x14ac:dyDescent="0.25">
      <c r="A8" s="10"/>
      <c r="B8" s="10"/>
      <c r="C8" s="10"/>
      <c r="D8" s="10"/>
      <c r="E8" s="10"/>
    </row>
    <row r="9" spans="1:5" ht="18" x14ac:dyDescent="0.25">
      <c r="A9" s="10"/>
      <c r="B9" s="10"/>
      <c r="C9" s="10"/>
      <c r="D9" s="10"/>
      <c r="E9" s="10"/>
    </row>
    <row r="10" spans="1:5" ht="18" x14ac:dyDescent="0.25">
      <c r="A10" s="10"/>
      <c r="B10" s="10"/>
      <c r="C10" s="10"/>
      <c r="D10" s="10"/>
      <c r="E10" s="10"/>
    </row>
    <row r="11" spans="1:5" ht="18" x14ac:dyDescent="0.25">
      <c r="A11" s="10"/>
      <c r="B11" s="10"/>
      <c r="C11" s="10"/>
      <c r="D11" s="10"/>
      <c r="E11" s="10"/>
    </row>
    <row r="12" spans="1:5" ht="18" x14ac:dyDescent="0.25">
      <c r="A12" s="10"/>
      <c r="B12" s="10"/>
      <c r="C12" s="10"/>
      <c r="D12" s="10"/>
      <c r="E12" s="10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C45B0-FA40-1F42-A95B-A97145AE2DDA}">
  <dimension ref="A1:C5"/>
  <sheetViews>
    <sheetView workbookViewId="0">
      <selection activeCell="C4" sqref="A1:C4"/>
    </sheetView>
  </sheetViews>
  <sheetFormatPr defaultColWidth="11.42578125" defaultRowHeight="12.75" x14ac:dyDescent="0.2"/>
  <cols>
    <col min="1" max="1" width="43.7109375" bestFit="1" customWidth="1"/>
    <col min="2" max="2" width="16.28515625" bestFit="1" customWidth="1"/>
  </cols>
  <sheetData>
    <row r="1" spans="1:3" ht="18" x14ac:dyDescent="0.25">
      <c r="A1" s="12" t="s">
        <v>206</v>
      </c>
      <c r="B1" s="12"/>
      <c r="C1" s="10"/>
    </row>
    <row r="2" spans="1:3" ht="18" x14ac:dyDescent="0.25">
      <c r="A2" s="11" t="s">
        <v>185</v>
      </c>
      <c r="B2" s="11" t="s">
        <v>203</v>
      </c>
      <c r="C2" s="10"/>
    </row>
    <row r="3" spans="1:3" ht="18" x14ac:dyDescent="0.25">
      <c r="A3" s="10" t="s">
        <v>207</v>
      </c>
      <c r="B3" s="10">
        <v>224000</v>
      </c>
      <c r="C3" s="10"/>
    </row>
    <row r="4" spans="1:3" ht="18" x14ac:dyDescent="0.25">
      <c r="A4" s="11" t="s">
        <v>202</v>
      </c>
      <c r="B4" s="11">
        <f>SUM(B3)</f>
        <v>224000</v>
      </c>
      <c r="C4" s="10"/>
    </row>
    <row r="5" spans="1:3" ht="18" x14ac:dyDescent="0.25">
      <c r="A5" s="10"/>
      <c r="B5" s="10"/>
      <c r="C5" s="10"/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8D37E-4C90-7243-94FD-96B90C77642B}">
  <dimension ref="A1:C4"/>
  <sheetViews>
    <sheetView workbookViewId="0">
      <selection activeCell="B4" sqref="B4"/>
    </sheetView>
  </sheetViews>
  <sheetFormatPr defaultColWidth="11.42578125" defaultRowHeight="12.75" x14ac:dyDescent="0.2"/>
  <cols>
    <col min="1" max="1" width="28.140625" bestFit="1" customWidth="1"/>
    <col min="2" max="2" width="16.28515625" bestFit="1" customWidth="1"/>
  </cols>
  <sheetData>
    <row r="1" spans="1:3" ht="18" x14ac:dyDescent="0.25">
      <c r="A1" s="12" t="s">
        <v>208</v>
      </c>
      <c r="B1" s="12"/>
      <c r="C1" s="10"/>
    </row>
    <row r="2" spans="1:3" ht="18" x14ac:dyDescent="0.25">
      <c r="A2" s="11" t="s">
        <v>185</v>
      </c>
      <c r="B2" s="11" t="s">
        <v>203</v>
      </c>
      <c r="C2" s="10"/>
    </row>
    <row r="3" spans="1:3" ht="18" x14ac:dyDescent="0.25">
      <c r="A3" s="10" t="s">
        <v>209</v>
      </c>
      <c r="B3" s="10">
        <v>200000</v>
      </c>
      <c r="C3" s="10"/>
    </row>
    <row r="4" spans="1:3" ht="18" x14ac:dyDescent="0.25">
      <c r="A4" s="11" t="s">
        <v>202</v>
      </c>
      <c r="B4" s="11">
        <f>SUM(B3)</f>
        <v>200000</v>
      </c>
      <c r="C4" s="10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E455D887DF7848BB96CEF25D12155D" ma:contentTypeVersion="1" ma:contentTypeDescription="Utwórz nowy dokument." ma:contentTypeScope="" ma:versionID="4fd571cb8bca2a8ba151a6e4a93e4d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5655aa40fd62c26d3cd695d3e5ffb0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owana data rozpoczęcia" ma:internalName="PublishingStartDate">
      <xsd:simpleType>
        <xsd:restriction base="dms:Unknown"/>
      </xsd:simpleType>
    </xsd:element>
    <xsd:element name="PublishingExpirationDate" ma:index="9" nillable="true" ma:displayName="Planowana data zakończeni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855118-383F-44B6-B1BB-AA9BD2A1BCC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2C9D363-14EB-4A76-9D92-918DC15E4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3F11CB-C7A6-4A86-8231-F4E75EF614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 Filar</vt:lpstr>
      <vt:lpstr>II Filar</vt:lpstr>
      <vt:lpstr>III Filar</vt:lpstr>
      <vt:lpstr>IV Filar</vt:lpstr>
      <vt:lpstr>V Filar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Preliminarz_2020</dc:title>
  <dc:creator>Klaudia Hanusko</dc:creator>
  <cp:lastModifiedBy>Agnieszka</cp:lastModifiedBy>
  <dcterms:created xsi:type="dcterms:W3CDTF">2019-12-11T19:28:14Z</dcterms:created>
  <dcterms:modified xsi:type="dcterms:W3CDTF">2021-03-01T11:50:57Z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0x01010075E455D887DF7848BB96CEF25D12155D</vt:lpwstr>
  </property>
</Properties>
</file>